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6380" windowHeight="8010" tabRatio="494" firstSheet="1" activeTab="3"/>
  </bookViews>
  <sheets>
    <sheet name="Лист1" sheetId="1" state="hidden" r:id="rId1"/>
    <sheet name="Форма МО 1" sheetId="2" r:id="rId2"/>
    <sheet name="Форма МО 2" sheetId="3" r:id="rId3"/>
    <sheet name="Свод (автоматический)1" sheetId="4" r:id="rId4"/>
    <sheet name="Свод (автоматический)2" sheetId="5" r:id="rId5"/>
  </sheets>
  <definedNames>
    <definedName name="_xlnm._FilterDatabase" localSheetId="1">'Форма МО 1'!$D$1:$D$707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149" i="3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AQ268" i="2"/>
  <c r="AQ266"/>
  <c r="AQ264"/>
  <c r="AQ262"/>
  <c r="AQ260"/>
  <c r="AM268" l="1"/>
  <c r="AM266"/>
  <c r="AM264"/>
  <c r="AM262"/>
  <c r="AM260"/>
  <c r="AL268" l="1"/>
  <c r="AL266"/>
  <c r="AL264"/>
  <c r="AL262"/>
  <c r="AL260"/>
  <c r="AH268" l="1"/>
  <c r="AH266"/>
  <c r="AH264"/>
  <c r="AH262"/>
  <c r="AH260"/>
  <c r="AF268" l="1"/>
  <c r="AF266"/>
  <c r="AF264"/>
  <c r="AF262"/>
  <c r="AF260"/>
  <c r="AD268" l="1"/>
  <c r="AD266"/>
  <c r="AD264"/>
  <c r="AD262"/>
  <c r="AD260"/>
  <c r="AC268" l="1"/>
  <c r="AC266"/>
  <c r="AC264"/>
  <c r="AC262"/>
  <c r="AC260"/>
  <c r="V268" l="1"/>
  <c r="V266"/>
  <c r="V264"/>
  <c r="V262"/>
  <c r="V260"/>
  <c r="G268" l="1"/>
  <c r="G266"/>
  <c r="G264"/>
  <c r="G262"/>
  <c r="G260"/>
  <c r="AQ230" l="1"/>
  <c r="AQ228"/>
  <c r="AQ226"/>
  <c r="AQ224"/>
  <c r="AQ222"/>
  <c r="AM230" l="1"/>
  <c r="AM228"/>
  <c r="AM226"/>
  <c r="AM224"/>
  <c r="AM222"/>
  <c r="AL230" l="1"/>
  <c r="AL228"/>
  <c r="AL226"/>
  <c r="AL224"/>
  <c r="AL222"/>
  <c r="AJ230" l="1"/>
  <c r="AJ228"/>
  <c r="AJ226"/>
  <c r="AJ224"/>
  <c r="AJ222"/>
  <c r="AH230" l="1"/>
  <c r="AH228"/>
  <c r="AH226"/>
  <c r="AH224"/>
  <c r="AH222"/>
  <c r="AG230" l="1"/>
  <c r="AG228"/>
  <c r="AG226"/>
  <c r="AG224"/>
  <c r="AG222"/>
  <c r="AD230" l="1"/>
  <c r="AD228"/>
  <c r="AD226"/>
  <c r="AD224"/>
  <c r="AD222"/>
  <c r="AC230" l="1"/>
  <c r="AC228"/>
  <c r="AC226"/>
  <c r="AC224"/>
  <c r="AC222"/>
  <c r="AA230" l="1"/>
  <c r="AA228"/>
  <c r="AA226"/>
  <c r="AA224"/>
  <c r="AA222"/>
  <c r="U230" l="1"/>
  <c r="U228"/>
  <c r="U226"/>
  <c r="U224"/>
  <c r="U222"/>
  <c r="AQ66" l="1"/>
  <c r="AQ64"/>
  <c r="AQ62"/>
  <c r="AQ60"/>
  <c r="AQ58"/>
  <c r="AQ55"/>
  <c r="AQ53"/>
  <c r="AQ51"/>
  <c r="AQ49"/>
  <c r="AQ47"/>
  <c r="AQ44"/>
  <c r="AQ42"/>
  <c r="AQ40"/>
  <c r="AQ38"/>
  <c r="AQ36"/>
  <c r="AQ34"/>
  <c r="AL66" l="1"/>
  <c r="AL64"/>
  <c r="AL62"/>
  <c r="AL60"/>
  <c r="AL58"/>
  <c r="AL55"/>
  <c r="AL53"/>
  <c r="AL51"/>
  <c r="AL49"/>
  <c r="AL47"/>
  <c r="AL44"/>
  <c r="AL42"/>
  <c r="AL40"/>
  <c r="AL38"/>
  <c r="AL36"/>
  <c r="AL34"/>
  <c r="AJ66" l="1"/>
  <c r="AJ64"/>
  <c r="AJ62"/>
  <c r="AJ60"/>
  <c r="AJ58"/>
  <c r="AJ55"/>
  <c r="AJ53"/>
  <c r="AJ51"/>
  <c r="AJ49"/>
  <c r="AJ47"/>
  <c r="AJ44"/>
  <c r="AJ42"/>
  <c r="AJ40"/>
  <c r="AJ38"/>
  <c r="AJ36"/>
  <c r="AJ34"/>
  <c r="AI66" l="1"/>
  <c r="AI64"/>
  <c r="AI62"/>
  <c r="AI60"/>
  <c r="AI58"/>
  <c r="AI55"/>
  <c r="AI53"/>
  <c r="AI51"/>
  <c r="AI49"/>
  <c r="AI47"/>
  <c r="AI44"/>
  <c r="AI42"/>
  <c r="AI40"/>
  <c r="AI38"/>
  <c r="AI36"/>
  <c r="AI34"/>
  <c r="AH66" l="1"/>
  <c r="AH64"/>
  <c r="AH62"/>
  <c r="AH60"/>
  <c r="AH58"/>
  <c r="AH55"/>
  <c r="AH53"/>
  <c r="AH51"/>
  <c r="AH49"/>
  <c r="AH47"/>
  <c r="AH44"/>
  <c r="AH42"/>
  <c r="AH40"/>
  <c r="AH38"/>
  <c r="AH36"/>
  <c r="AH34"/>
  <c r="AF66" l="1"/>
  <c r="AF64"/>
  <c r="AF62"/>
  <c r="AF60"/>
  <c r="AF58"/>
  <c r="AF55"/>
  <c r="AF53"/>
  <c r="AF51"/>
  <c r="AF49"/>
  <c r="AF47"/>
  <c r="AF44"/>
  <c r="AF42"/>
  <c r="AF40"/>
  <c r="AF38"/>
  <c r="AF36"/>
  <c r="AF34"/>
  <c r="AD66" l="1"/>
  <c r="AD64"/>
  <c r="AD62"/>
  <c r="AD60"/>
  <c r="AD58"/>
  <c r="AD55"/>
  <c r="AD53"/>
  <c r="AD51"/>
  <c r="AD49"/>
  <c r="AD47"/>
  <c r="AD44"/>
  <c r="AD42"/>
  <c r="AD40"/>
  <c r="AD38"/>
  <c r="AD36"/>
  <c r="AD34"/>
  <c r="AC66" l="1"/>
  <c r="AC64"/>
  <c r="AC62"/>
  <c r="AC60"/>
  <c r="AC58"/>
  <c r="AC55"/>
  <c r="AC53"/>
  <c r="AC51"/>
  <c r="AC49"/>
  <c r="AC47"/>
  <c r="AC44"/>
  <c r="AC42"/>
  <c r="AC40"/>
  <c r="AC38"/>
  <c r="AC36"/>
  <c r="AC34"/>
  <c r="AB66" l="1"/>
  <c r="AB64"/>
  <c r="AB62"/>
  <c r="AB60"/>
  <c r="AB58"/>
  <c r="AB55"/>
  <c r="AB53"/>
  <c r="AB51"/>
  <c r="AB49"/>
  <c r="AB47"/>
  <c r="AB44"/>
  <c r="AB42"/>
  <c r="AB40"/>
  <c r="AB38"/>
  <c r="AB36"/>
  <c r="AB34"/>
  <c r="AA66" l="1"/>
  <c r="AA64"/>
  <c r="AA62"/>
  <c r="AA60"/>
  <c r="AA58"/>
  <c r="AA55"/>
  <c r="AA53"/>
  <c r="AA51"/>
  <c r="AA49"/>
  <c r="AA47"/>
  <c r="AA44"/>
  <c r="AA42"/>
  <c r="AA40"/>
  <c r="AA38"/>
  <c r="AA36"/>
  <c r="AA34"/>
  <c r="S66" l="1"/>
  <c r="S64"/>
  <c r="S62"/>
  <c r="S60"/>
  <c r="S58"/>
  <c r="S55"/>
  <c r="S53"/>
  <c r="S51"/>
  <c r="S49"/>
  <c r="S47"/>
  <c r="S44"/>
  <c r="S42"/>
  <c r="S40"/>
  <c r="S38"/>
  <c r="S36"/>
  <c r="S34"/>
  <c r="S30"/>
  <c r="S27"/>
  <c r="P66" l="1"/>
  <c r="P64"/>
  <c r="P62"/>
  <c r="P60"/>
  <c r="P58"/>
  <c r="P55"/>
  <c r="P53"/>
  <c r="P51"/>
  <c r="P49"/>
  <c r="P47"/>
  <c r="P44"/>
  <c r="P42"/>
  <c r="P40"/>
  <c r="P38"/>
  <c r="P36"/>
  <c r="P34"/>
  <c r="N66" l="1"/>
  <c r="N64"/>
  <c r="N62"/>
  <c r="N60"/>
  <c r="N58"/>
  <c r="N55"/>
  <c r="N53"/>
  <c r="N51"/>
  <c r="N49"/>
  <c r="N47"/>
  <c r="N44"/>
  <c r="N42"/>
  <c r="N40"/>
  <c r="N38"/>
  <c r="N36"/>
  <c r="N34"/>
  <c r="K66" l="1"/>
  <c r="K64"/>
  <c r="K62"/>
  <c r="K60"/>
  <c r="K58"/>
  <c r="K55"/>
  <c r="K53"/>
  <c r="K51"/>
  <c r="K49"/>
  <c r="K47"/>
  <c r="K44"/>
  <c r="K42"/>
  <c r="K40"/>
  <c r="K38"/>
  <c r="K36"/>
  <c r="K34"/>
  <c r="G66" l="1"/>
  <c r="G64"/>
  <c r="G62"/>
  <c r="G60"/>
  <c r="G58"/>
  <c r="G55"/>
  <c r="G53"/>
  <c r="G51"/>
  <c r="G49"/>
  <c r="G47"/>
  <c r="G44"/>
  <c r="G42"/>
  <c r="G40"/>
  <c r="G38"/>
  <c r="G36"/>
  <c r="G34"/>
  <c r="D66" l="1"/>
  <c r="D64"/>
  <c r="D62"/>
  <c r="D60"/>
  <c r="D58"/>
  <c r="D55"/>
  <c r="D53"/>
  <c r="D51"/>
  <c r="D49"/>
  <c r="D47"/>
  <c r="D44"/>
  <c r="D42"/>
  <c r="D40"/>
  <c r="D38"/>
  <c r="D36"/>
  <c r="D34"/>
  <c r="AQ139" i="3" l="1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111"/>
  <c r="D109"/>
  <c r="D107"/>
  <c r="D105"/>
  <c r="D103"/>
  <c r="D101"/>
  <c r="D99"/>
  <c r="D97"/>
  <c r="D95"/>
  <c r="D93"/>
  <c r="D91"/>
  <c r="D89"/>
  <c r="D87"/>
  <c r="D85"/>
  <c r="AE201" l="1"/>
  <c r="AE193"/>
  <c r="AE185"/>
  <c r="AE176"/>
  <c r="AE171"/>
  <c r="AE167"/>
  <c r="AE162"/>
  <c r="AE79"/>
  <c r="AE74"/>
  <c r="AE67"/>
  <c r="AE64"/>
  <c r="AE61"/>
  <c r="AE58"/>
  <c r="AE55"/>
  <c r="AE43"/>
  <c r="AE36"/>
  <c r="AE32"/>
  <c r="AE29"/>
  <c r="AE26"/>
  <c r="AE23"/>
  <c r="AE20"/>
  <c r="AE8"/>
  <c r="AE472" i="2"/>
  <c r="AE469"/>
  <c r="AE466"/>
  <c r="AE463"/>
  <c r="AE460"/>
  <c r="AE448"/>
  <c r="AE438"/>
  <c r="AE433"/>
  <c r="AE429"/>
  <c r="AE424"/>
  <c r="AE418"/>
  <c r="AE414"/>
  <c r="AE411"/>
  <c r="AE408"/>
  <c r="AE405"/>
  <c r="AE402"/>
  <c r="AE390"/>
  <c r="AE340"/>
  <c r="AE338"/>
  <c r="AE336"/>
  <c r="AE333"/>
  <c r="AE331"/>
  <c r="AE329"/>
  <c r="AE326"/>
  <c r="AE324"/>
  <c r="AE322"/>
  <c r="AE319"/>
  <c r="AE317"/>
  <c r="AE315"/>
  <c r="AE311"/>
  <c r="AE308"/>
  <c r="AE305"/>
  <c r="AE302"/>
  <c r="AE299"/>
  <c r="AE296"/>
  <c r="AE293"/>
  <c r="AE290"/>
  <c r="AE287"/>
  <c r="AE280"/>
  <c r="AE275"/>
  <c r="AE270"/>
  <c r="AE269"/>
  <c r="AE268"/>
  <c r="AE266"/>
  <c r="AE264"/>
  <c r="AE262"/>
  <c r="AE260"/>
  <c r="AE258"/>
  <c r="AE256"/>
  <c r="AE254"/>
  <c r="AE252"/>
  <c r="AE250"/>
  <c r="AE248"/>
  <c r="AE246"/>
  <c r="AE244"/>
  <c r="AE242"/>
  <c r="AE240"/>
  <c r="AE238"/>
  <c r="AE236"/>
  <c r="AE234"/>
  <c r="AE232"/>
  <c r="AE230"/>
  <c r="AE228"/>
  <c r="AE226"/>
  <c r="AE224"/>
  <c r="AE222"/>
  <c r="AE220"/>
  <c r="AE218"/>
  <c r="AE216"/>
  <c r="AE214"/>
  <c r="AE212"/>
  <c r="AE210"/>
  <c r="AE208"/>
  <c r="AE206"/>
  <c r="AE204"/>
  <c r="AE202"/>
  <c r="AE200"/>
  <c r="AE198"/>
  <c r="AE196"/>
  <c r="AE194"/>
  <c r="AE178"/>
  <c r="AE170"/>
  <c r="AE162"/>
  <c r="AE66"/>
  <c r="AE64"/>
  <c r="AE62"/>
  <c r="AE60"/>
  <c r="AE58"/>
  <c r="AE55"/>
  <c r="AE53"/>
  <c r="AE51"/>
  <c r="AE49"/>
  <c r="AE47"/>
  <c r="AE44"/>
  <c r="AE42"/>
  <c r="AE40"/>
  <c r="AE38"/>
  <c r="AE36"/>
  <c r="AE34"/>
  <c r="AE30"/>
  <c r="AE27"/>
  <c r="D606" i="4" l="1"/>
  <c r="D594"/>
  <c r="D534"/>
  <c r="D519"/>
  <c r="D508"/>
  <c r="D507"/>
  <c r="D506"/>
  <c r="D489"/>
  <c r="D426"/>
  <c r="D368"/>
  <c r="D367"/>
  <c r="D366"/>
  <c r="D365"/>
  <c r="D364"/>
  <c r="D249"/>
  <c r="D240"/>
  <c r="D208"/>
  <c r="D199"/>
  <c r="D172"/>
  <c r="D69"/>
  <c r="D31"/>
  <c r="E162" i="2" l="1"/>
  <c r="AQ201" i="3"/>
  <c r="AP201"/>
  <c r="AO201"/>
  <c r="AN201"/>
  <c r="AM201"/>
  <c r="AL201"/>
  <c r="AK201"/>
  <c r="AJ201"/>
  <c r="AI201"/>
  <c r="AH201"/>
  <c r="AG201"/>
  <c r="AF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AQ193"/>
  <c r="AP193"/>
  <c r="AO193"/>
  <c r="AN193"/>
  <c r="AM193"/>
  <c r="AL193"/>
  <c r="AK193"/>
  <c r="AJ193"/>
  <c r="AI193"/>
  <c r="AH193"/>
  <c r="AG193"/>
  <c r="AF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AQ185"/>
  <c r="AP185"/>
  <c r="AO185"/>
  <c r="AN185"/>
  <c r="AM185"/>
  <c r="AL185"/>
  <c r="AK185"/>
  <c r="AJ185"/>
  <c r="AI185"/>
  <c r="AH185"/>
  <c r="AG185"/>
  <c r="AF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AQ176"/>
  <c r="AP176"/>
  <c r="AO176"/>
  <c r="AN176"/>
  <c r="AM176"/>
  <c r="AL176"/>
  <c r="AK176"/>
  <c r="AJ176"/>
  <c r="AI176"/>
  <c r="AH176"/>
  <c r="AG176"/>
  <c r="AF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AQ171"/>
  <c r="AP171"/>
  <c r="AO171"/>
  <c r="AN171"/>
  <c r="AM171"/>
  <c r="AL171"/>
  <c r="AK171"/>
  <c r="AJ171"/>
  <c r="AI171"/>
  <c r="AH171"/>
  <c r="AG171"/>
  <c r="AF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AQ167"/>
  <c r="AP167"/>
  <c r="AO167"/>
  <c r="AN167"/>
  <c r="AM167"/>
  <c r="AL167"/>
  <c r="AK167"/>
  <c r="AJ167"/>
  <c r="AI167"/>
  <c r="AH167"/>
  <c r="AG167"/>
  <c r="AF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AQ162"/>
  <c r="AP162"/>
  <c r="AO162"/>
  <c r="AN162"/>
  <c r="AM162"/>
  <c r="AL162"/>
  <c r="AK162"/>
  <c r="AJ162"/>
  <c r="AI162"/>
  <c r="AH162"/>
  <c r="AG162"/>
  <c r="AF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AQ79"/>
  <c r="AP79"/>
  <c r="AO79"/>
  <c r="AN79"/>
  <c r="AM79"/>
  <c r="AL79"/>
  <c r="AK79"/>
  <c r="AJ79"/>
  <c r="AI79"/>
  <c r="AH79"/>
  <c r="AG79"/>
  <c r="AF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AQ74"/>
  <c r="AP74"/>
  <c r="AO74"/>
  <c r="AN74"/>
  <c r="AM74"/>
  <c r="AL74"/>
  <c r="AK74"/>
  <c r="AJ74"/>
  <c r="AI74"/>
  <c r="AH74"/>
  <c r="AG74"/>
  <c r="AF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AQ67"/>
  <c r="AP67"/>
  <c r="AO67"/>
  <c r="AN67"/>
  <c r="AM67"/>
  <c r="AL67"/>
  <c r="AK67"/>
  <c r="AJ67"/>
  <c r="AI67"/>
  <c r="AH67"/>
  <c r="AG67"/>
  <c r="AF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Q64"/>
  <c r="AP64"/>
  <c r="AO64"/>
  <c r="AN64"/>
  <c r="AM64"/>
  <c r="AL64"/>
  <c r="AK64"/>
  <c r="AJ64"/>
  <c r="AI64"/>
  <c r="AH64"/>
  <c r="AG64"/>
  <c r="AF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Q61"/>
  <c r="AP61"/>
  <c r="AO61"/>
  <c r="AN61"/>
  <c r="AM61"/>
  <c r="AL61"/>
  <c r="AK61"/>
  <c r="AJ61"/>
  <c r="AI61"/>
  <c r="AH61"/>
  <c r="AG61"/>
  <c r="AF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AQ58"/>
  <c r="AP58"/>
  <c r="AO58"/>
  <c r="AN58"/>
  <c r="AM58"/>
  <c r="AL58"/>
  <c r="AK58"/>
  <c r="AJ58"/>
  <c r="AI58"/>
  <c r="AH58"/>
  <c r="AG58"/>
  <c r="AF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AQ55"/>
  <c r="AP55"/>
  <c r="AO55"/>
  <c r="AN55"/>
  <c r="AM55"/>
  <c r="AL55"/>
  <c r="AK55"/>
  <c r="AJ55"/>
  <c r="AI55"/>
  <c r="AH55"/>
  <c r="AG55"/>
  <c r="AF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Q43"/>
  <c r="AP43"/>
  <c r="AO43"/>
  <c r="AN43"/>
  <c r="AM43"/>
  <c r="AL43"/>
  <c r="AK43"/>
  <c r="AJ43"/>
  <c r="AI43"/>
  <c r="AH43"/>
  <c r="AG43"/>
  <c r="AF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E424" i="2"/>
  <c r="AQ36" i="3"/>
  <c r="AP36"/>
  <c r="AO36"/>
  <c r="AN36"/>
  <c r="AM36"/>
  <c r="AL36"/>
  <c r="AK36"/>
  <c r="AJ36"/>
  <c r="AI36"/>
  <c r="AH36"/>
  <c r="AG36"/>
  <c r="AF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Q32"/>
  <c r="AP32"/>
  <c r="AO32"/>
  <c r="AN32"/>
  <c r="AM32"/>
  <c r="AL32"/>
  <c r="AK32"/>
  <c r="AJ32"/>
  <c r="AI32"/>
  <c r="AH32"/>
  <c r="AG32"/>
  <c r="AF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Q29"/>
  <c r="AP29"/>
  <c r="AO29"/>
  <c r="AN29"/>
  <c r="AM29"/>
  <c r="AL29"/>
  <c r="AK29"/>
  <c r="AJ29"/>
  <c r="AI29"/>
  <c r="AH29"/>
  <c r="AG29"/>
  <c r="AF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Q26"/>
  <c r="AP26"/>
  <c r="AO26"/>
  <c r="AN26"/>
  <c r="AM26"/>
  <c r="AL26"/>
  <c r="AK26"/>
  <c r="AJ26"/>
  <c r="AI26"/>
  <c r="AH26"/>
  <c r="AG26"/>
  <c r="AF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AQ23"/>
  <c r="AP23"/>
  <c r="AO23"/>
  <c r="AN23"/>
  <c r="AM23"/>
  <c r="AL23"/>
  <c r="AK23"/>
  <c r="AJ23"/>
  <c r="AI23"/>
  <c r="AH23"/>
  <c r="AG23"/>
  <c r="AF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AQ20"/>
  <c r="AP20"/>
  <c r="AO20"/>
  <c r="AN20"/>
  <c r="AM20"/>
  <c r="AL20"/>
  <c r="AK20"/>
  <c r="AJ20"/>
  <c r="AI20"/>
  <c r="AH20"/>
  <c r="AG20"/>
  <c r="AF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AQ8"/>
  <c r="AP8"/>
  <c r="AO8"/>
  <c r="AN8"/>
  <c r="AM8"/>
  <c r="AL8"/>
  <c r="AK8"/>
  <c r="AJ8"/>
  <c r="AI8"/>
  <c r="AH8"/>
  <c r="AG8"/>
  <c r="AF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201" l="1"/>
  <c r="D193"/>
  <c r="D185"/>
  <c r="D176"/>
  <c r="D171"/>
  <c r="D167"/>
  <c r="D162"/>
  <c r="D79"/>
  <c r="D74"/>
  <c r="D67"/>
  <c r="D64"/>
  <c r="D61"/>
  <c r="D58"/>
  <c r="D55"/>
  <c r="D43"/>
  <c r="D36"/>
  <c r="D32"/>
  <c r="D29"/>
  <c r="D26"/>
  <c r="D23"/>
  <c r="D20"/>
  <c r="D8"/>
  <c r="AQ472" i="2" l="1"/>
  <c r="AQ469"/>
  <c r="AQ466"/>
  <c r="AQ463"/>
  <c r="AQ460"/>
  <c r="AQ448"/>
  <c r="AQ438"/>
  <c r="AQ433"/>
  <c r="AQ429"/>
  <c r="AQ424"/>
  <c r="AQ418"/>
  <c r="AQ414"/>
  <c r="AQ411"/>
  <c r="AQ408"/>
  <c r="AQ405"/>
  <c r="AQ402"/>
  <c r="AQ390"/>
  <c r="AQ340"/>
  <c r="AQ338"/>
  <c r="AQ336"/>
  <c r="AQ333"/>
  <c r="AQ331"/>
  <c r="AQ329"/>
  <c r="AQ326"/>
  <c r="AQ324"/>
  <c r="AQ322"/>
  <c r="AQ319"/>
  <c r="AQ317"/>
  <c r="AQ315"/>
  <c r="AQ311"/>
  <c r="AQ308"/>
  <c r="AQ305"/>
  <c r="AQ302"/>
  <c r="AQ299"/>
  <c r="AQ296"/>
  <c r="AQ293"/>
  <c r="AQ290"/>
  <c r="AQ287"/>
  <c r="AQ280"/>
  <c r="AQ275"/>
  <c r="AQ270"/>
  <c r="AQ269"/>
  <c r="AQ258"/>
  <c r="AQ256"/>
  <c r="AQ254"/>
  <c r="AQ252"/>
  <c r="AQ250"/>
  <c r="AQ248"/>
  <c r="AQ246"/>
  <c r="AQ244"/>
  <c r="AQ242"/>
  <c r="AQ240"/>
  <c r="AQ238"/>
  <c r="AQ236"/>
  <c r="AQ234"/>
  <c r="AQ232"/>
  <c r="AQ220"/>
  <c r="AQ218"/>
  <c r="AQ216"/>
  <c r="AQ214"/>
  <c r="AQ212"/>
  <c r="AQ210"/>
  <c r="AQ208"/>
  <c r="AQ206"/>
  <c r="AQ204"/>
  <c r="AQ202"/>
  <c r="AQ200"/>
  <c r="AQ198"/>
  <c r="AQ196"/>
  <c r="AQ194"/>
  <c r="AQ178"/>
  <c r="AQ170"/>
  <c r="AQ162"/>
  <c r="AQ30"/>
  <c r="AQ27"/>
  <c r="AP472" l="1"/>
  <c r="AP469"/>
  <c r="AP466"/>
  <c r="AP463"/>
  <c r="AP460"/>
  <c r="AP448"/>
  <c r="AP438"/>
  <c r="AP433"/>
  <c r="AP429"/>
  <c r="AP424"/>
  <c r="AP418"/>
  <c r="AP414"/>
  <c r="AP411"/>
  <c r="AP408"/>
  <c r="AP405"/>
  <c r="AP402"/>
  <c r="AP390"/>
  <c r="AP340"/>
  <c r="AP338"/>
  <c r="AP336"/>
  <c r="AP333"/>
  <c r="AP331"/>
  <c r="AP329"/>
  <c r="AP326"/>
  <c r="AP324"/>
  <c r="AP322"/>
  <c r="AP319"/>
  <c r="AP317"/>
  <c r="AP315"/>
  <c r="AP311"/>
  <c r="AP308"/>
  <c r="AP305"/>
  <c r="AP302"/>
  <c r="AP299"/>
  <c r="AP296"/>
  <c r="AP293"/>
  <c r="AP290"/>
  <c r="AP287"/>
  <c r="AP280"/>
  <c r="AP275"/>
  <c r="AP270"/>
  <c r="AP269"/>
  <c r="AP268"/>
  <c r="AP266"/>
  <c r="AP264"/>
  <c r="AP262"/>
  <c r="AP260"/>
  <c r="AP258"/>
  <c r="AP256"/>
  <c r="AP254"/>
  <c r="AP252"/>
  <c r="AP250"/>
  <c r="AP248"/>
  <c r="AP246"/>
  <c r="AP244"/>
  <c r="AP242"/>
  <c r="AP240"/>
  <c r="AP238"/>
  <c r="AP236"/>
  <c r="AP234"/>
  <c r="AP232"/>
  <c r="AP230"/>
  <c r="AP228"/>
  <c r="AP226"/>
  <c r="AP224"/>
  <c r="AP222"/>
  <c r="AP220"/>
  <c r="AP218"/>
  <c r="AP216"/>
  <c r="AP214"/>
  <c r="AP212"/>
  <c r="AP210"/>
  <c r="AP208"/>
  <c r="AP206"/>
  <c r="AP204"/>
  <c r="AP202"/>
  <c r="AP200"/>
  <c r="AP198"/>
  <c r="AP196"/>
  <c r="AP194"/>
  <c r="AP178"/>
  <c r="AP170"/>
  <c r="AP162"/>
  <c r="AP66"/>
  <c r="AP64"/>
  <c r="AP62"/>
  <c r="AP60"/>
  <c r="AP58"/>
  <c r="AP55"/>
  <c r="AP53"/>
  <c r="AP51"/>
  <c r="AP49"/>
  <c r="AP47"/>
  <c r="AP44"/>
  <c r="AP42"/>
  <c r="AP40"/>
  <c r="AP38"/>
  <c r="AP36"/>
  <c r="AP34"/>
  <c r="AP30"/>
  <c r="AP27"/>
  <c r="AO472" l="1"/>
  <c r="AO469"/>
  <c r="AO466"/>
  <c r="AO463"/>
  <c r="AO460"/>
  <c r="AO448"/>
  <c r="AO438"/>
  <c r="AO433"/>
  <c r="AO429"/>
  <c r="AO424"/>
  <c r="AO418"/>
  <c r="AO414"/>
  <c r="AO411"/>
  <c r="AO408"/>
  <c r="AO405"/>
  <c r="AO402"/>
  <c r="AO390"/>
  <c r="AO340"/>
  <c r="AO338"/>
  <c r="AO336"/>
  <c r="AO333"/>
  <c r="AO331"/>
  <c r="AO329"/>
  <c r="AO326"/>
  <c r="AO324"/>
  <c r="AO322"/>
  <c r="AO319"/>
  <c r="AO317"/>
  <c r="AO315"/>
  <c r="AO311"/>
  <c r="AO308"/>
  <c r="AO305"/>
  <c r="AO302"/>
  <c r="AO299"/>
  <c r="AO296"/>
  <c r="AO293"/>
  <c r="AO290"/>
  <c r="AO287"/>
  <c r="AO280"/>
  <c r="AO275"/>
  <c r="AO270"/>
  <c r="AO269"/>
  <c r="AO268"/>
  <c r="AO266"/>
  <c r="AO264"/>
  <c r="AO262"/>
  <c r="AO260"/>
  <c r="AO258"/>
  <c r="AO256"/>
  <c r="AO254"/>
  <c r="AO252"/>
  <c r="AO250"/>
  <c r="AO248"/>
  <c r="AO246"/>
  <c r="AO244"/>
  <c r="AO242"/>
  <c r="AO240"/>
  <c r="AO238"/>
  <c r="AO236"/>
  <c r="AO234"/>
  <c r="AO232"/>
  <c r="AO230"/>
  <c r="AO228"/>
  <c r="AO226"/>
  <c r="AO224"/>
  <c r="AO222"/>
  <c r="AO220"/>
  <c r="AO218"/>
  <c r="AO216"/>
  <c r="AO214"/>
  <c r="AO212"/>
  <c r="AO210"/>
  <c r="AO208"/>
  <c r="AO206"/>
  <c r="AO204"/>
  <c r="AO202"/>
  <c r="AO200"/>
  <c r="AO198"/>
  <c r="AO196"/>
  <c r="AO194"/>
  <c r="AO178"/>
  <c r="AO170"/>
  <c r="AO162"/>
  <c r="AO66"/>
  <c r="AO64"/>
  <c r="AO62"/>
  <c r="AO60"/>
  <c r="AO58"/>
  <c r="AO55"/>
  <c r="AO53"/>
  <c r="AO51"/>
  <c r="AO49"/>
  <c r="AO47"/>
  <c r="AO44"/>
  <c r="AO42"/>
  <c r="AO40"/>
  <c r="AO38"/>
  <c r="AO36"/>
  <c r="AO34"/>
  <c r="AO30"/>
  <c r="AO27"/>
  <c r="AN472" l="1"/>
  <c r="AN469"/>
  <c r="AN466"/>
  <c r="AN463"/>
  <c r="AN460"/>
  <c r="AN448"/>
  <c r="AN438"/>
  <c r="AN433"/>
  <c r="AN429"/>
  <c r="AN424"/>
  <c r="AN418"/>
  <c r="AN414"/>
  <c r="AN411"/>
  <c r="AN408"/>
  <c r="AN405"/>
  <c r="AN402"/>
  <c r="AN390"/>
  <c r="AN340"/>
  <c r="AN338"/>
  <c r="AN336"/>
  <c r="AN333"/>
  <c r="AN331"/>
  <c r="AN329"/>
  <c r="AN326"/>
  <c r="AN324"/>
  <c r="AN322"/>
  <c r="AN319"/>
  <c r="AN317"/>
  <c r="AN315"/>
  <c r="AN311"/>
  <c r="AN308"/>
  <c r="AN305"/>
  <c r="AN302"/>
  <c r="AN299"/>
  <c r="AN296"/>
  <c r="AN293"/>
  <c r="AN290"/>
  <c r="AN287"/>
  <c r="AN280"/>
  <c r="AN275"/>
  <c r="AN270"/>
  <c r="AN269"/>
  <c r="AN268"/>
  <c r="AN266"/>
  <c r="AN264"/>
  <c r="AN262"/>
  <c r="AN260"/>
  <c r="AN258"/>
  <c r="AN256"/>
  <c r="AN254"/>
  <c r="AN252"/>
  <c r="AN250"/>
  <c r="AN248"/>
  <c r="AN246"/>
  <c r="AN244"/>
  <c r="AN242"/>
  <c r="AN240"/>
  <c r="AN238"/>
  <c r="AN236"/>
  <c r="AN234"/>
  <c r="AN232"/>
  <c r="AN230"/>
  <c r="AN228"/>
  <c r="AN226"/>
  <c r="AN224"/>
  <c r="AN222"/>
  <c r="AN220"/>
  <c r="AN218"/>
  <c r="AN216"/>
  <c r="AN214"/>
  <c r="AN212"/>
  <c r="AN210"/>
  <c r="AN208"/>
  <c r="AN206"/>
  <c r="AN204"/>
  <c r="AN202"/>
  <c r="AN200"/>
  <c r="AN198"/>
  <c r="AN196"/>
  <c r="AN194"/>
  <c r="AN178"/>
  <c r="AN170"/>
  <c r="AN162"/>
  <c r="AN66"/>
  <c r="AN64"/>
  <c r="AN62"/>
  <c r="AN60"/>
  <c r="AN58"/>
  <c r="AN55"/>
  <c r="AN53"/>
  <c r="AN51"/>
  <c r="AN49"/>
  <c r="AN47"/>
  <c r="AN44"/>
  <c r="AN42"/>
  <c r="AN40"/>
  <c r="AN38"/>
  <c r="AN36"/>
  <c r="AN34"/>
  <c r="AN30"/>
  <c r="AN27"/>
  <c r="AM472" l="1"/>
  <c r="AM469"/>
  <c r="AM466"/>
  <c r="AM463"/>
  <c r="AM460"/>
  <c r="AM448"/>
  <c r="AM438"/>
  <c r="AM433"/>
  <c r="AM429"/>
  <c r="AM424"/>
  <c r="AM418"/>
  <c r="AM414"/>
  <c r="AM411"/>
  <c r="AM408"/>
  <c r="AM405"/>
  <c r="AM402"/>
  <c r="AM390"/>
  <c r="AM340"/>
  <c r="AM338"/>
  <c r="AM336"/>
  <c r="AM333"/>
  <c r="AM331"/>
  <c r="AM329"/>
  <c r="AM326"/>
  <c r="AM324"/>
  <c r="AM322"/>
  <c r="AM319"/>
  <c r="AM317"/>
  <c r="AM315"/>
  <c r="AM311"/>
  <c r="AM308"/>
  <c r="AM305"/>
  <c r="AM302"/>
  <c r="AM299"/>
  <c r="AM296"/>
  <c r="AM293"/>
  <c r="AM290"/>
  <c r="AM287"/>
  <c r="AM280"/>
  <c r="AM275"/>
  <c r="AM270"/>
  <c r="AM269"/>
  <c r="AM258"/>
  <c r="AM256"/>
  <c r="AM254"/>
  <c r="AM252"/>
  <c r="AM250"/>
  <c r="AM248"/>
  <c r="AM246"/>
  <c r="AM244"/>
  <c r="AM242"/>
  <c r="AM240"/>
  <c r="AM238"/>
  <c r="AM236"/>
  <c r="AM234"/>
  <c r="AM232"/>
  <c r="AM220"/>
  <c r="AM218"/>
  <c r="AM216"/>
  <c r="AM214"/>
  <c r="AM212"/>
  <c r="AM210"/>
  <c r="AM208"/>
  <c r="AM206"/>
  <c r="AM204"/>
  <c r="AM202"/>
  <c r="AM200"/>
  <c r="AM198"/>
  <c r="AM196"/>
  <c r="AM194"/>
  <c r="AM178"/>
  <c r="AM170"/>
  <c r="AM162"/>
  <c r="AM66"/>
  <c r="AM64"/>
  <c r="AM62"/>
  <c r="AM60"/>
  <c r="AM58"/>
  <c r="AM55"/>
  <c r="AM53"/>
  <c r="AM51"/>
  <c r="AM49"/>
  <c r="AM47"/>
  <c r="AM44"/>
  <c r="AM42"/>
  <c r="AM40"/>
  <c r="AM38"/>
  <c r="AM36"/>
  <c r="AM34"/>
  <c r="AM30"/>
  <c r="AM27"/>
  <c r="AL472" l="1"/>
  <c r="AL469"/>
  <c r="AL466"/>
  <c r="AL463"/>
  <c r="AL460"/>
  <c r="AL448"/>
  <c r="AL438"/>
  <c r="AL433"/>
  <c r="AL429"/>
  <c r="AL424"/>
  <c r="AL418"/>
  <c r="AL414"/>
  <c r="AL411"/>
  <c r="AL408"/>
  <c r="AL405"/>
  <c r="AL402"/>
  <c r="AL390"/>
  <c r="AL340"/>
  <c r="AL338"/>
  <c r="AL336"/>
  <c r="AL333"/>
  <c r="AL331"/>
  <c r="AL329"/>
  <c r="AL326"/>
  <c r="AL324"/>
  <c r="AL322"/>
  <c r="AL319"/>
  <c r="AL317"/>
  <c r="AL315"/>
  <c r="AL311"/>
  <c r="AL308"/>
  <c r="AL305"/>
  <c r="AL302"/>
  <c r="AL299"/>
  <c r="AL296"/>
  <c r="AL293"/>
  <c r="AL290"/>
  <c r="AL287"/>
  <c r="AL280"/>
  <c r="AL275"/>
  <c r="AL270"/>
  <c r="AL269"/>
  <c r="AL258"/>
  <c r="AL256"/>
  <c r="AL254"/>
  <c r="AL252"/>
  <c r="AL250"/>
  <c r="AL248"/>
  <c r="AL246"/>
  <c r="AL244"/>
  <c r="AL242"/>
  <c r="AL240"/>
  <c r="AL238"/>
  <c r="AL236"/>
  <c r="AL234"/>
  <c r="AL232"/>
  <c r="AL220"/>
  <c r="AL218"/>
  <c r="AL216"/>
  <c r="AL214"/>
  <c r="AL212"/>
  <c r="AL210"/>
  <c r="AL208"/>
  <c r="AL206"/>
  <c r="AL204"/>
  <c r="AL202"/>
  <c r="AL200"/>
  <c r="AL198"/>
  <c r="AL196"/>
  <c r="AL194"/>
  <c r="AL178"/>
  <c r="AL170"/>
  <c r="AL162"/>
  <c r="AL30"/>
  <c r="AL27"/>
  <c r="AK472" l="1"/>
  <c r="AK469"/>
  <c r="AK466"/>
  <c r="AK463"/>
  <c r="AK460"/>
  <c r="AK448"/>
  <c r="AK438"/>
  <c r="AK433"/>
  <c r="AK429"/>
  <c r="AK424"/>
  <c r="AK418"/>
  <c r="AK414"/>
  <c r="AK411"/>
  <c r="AK408"/>
  <c r="AK405"/>
  <c r="AK402"/>
  <c r="AK390"/>
  <c r="AK340"/>
  <c r="AK338"/>
  <c r="AK336"/>
  <c r="AK333"/>
  <c r="AK331"/>
  <c r="AK329"/>
  <c r="AK326"/>
  <c r="AK324"/>
  <c r="AK322"/>
  <c r="AK319"/>
  <c r="AK317"/>
  <c r="AK315"/>
  <c r="AK311"/>
  <c r="AK308"/>
  <c r="AK305"/>
  <c r="AK302"/>
  <c r="AK299"/>
  <c r="AK296"/>
  <c r="AK293"/>
  <c r="AK290"/>
  <c r="AK287"/>
  <c r="AK280"/>
  <c r="AK275"/>
  <c r="AK270"/>
  <c r="AK269"/>
  <c r="AK268"/>
  <c r="AK266"/>
  <c r="AK264"/>
  <c r="AK262"/>
  <c r="AK260"/>
  <c r="AK258"/>
  <c r="AK256"/>
  <c r="AK254"/>
  <c r="AK252"/>
  <c r="AK250"/>
  <c r="AK248"/>
  <c r="AK246"/>
  <c r="AK244"/>
  <c r="AK242"/>
  <c r="AK240"/>
  <c r="AK238"/>
  <c r="AK236"/>
  <c r="AK234"/>
  <c r="AK232"/>
  <c r="AK230"/>
  <c r="AK228"/>
  <c r="AK226"/>
  <c r="AK224"/>
  <c r="AK222"/>
  <c r="AK220"/>
  <c r="AK218"/>
  <c r="AK216"/>
  <c r="AK214"/>
  <c r="AK212"/>
  <c r="AK210"/>
  <c r="AK208"/>
  <c r="AK206"/>
  <c r="AK204"/>
  <c r="AK202"/>
  <c r="AK200"/>
  <c r="AK198"/>
  <c r="AK196"/>
  <c r="AK194"/>
  <c r="AK178"/>
  <c r="AK170"/>
  <c r="AK162"/>
  <c r="AK66"/>
  <c r="AK64"/>
  <c r="AK62"/>
  <c r="AK60"/>
  <c r="AK58"/>
  <c r="AK55"/>
  <c r="AK53"/>
  <c r="AK51"/>
  <c r="AK49"/>
  <c r="AK47"/>
  <c r="AK44"/>
  <c r="AK42"/>
  <c r="AK40"/>
  <c r="AK38"/>
  <c r="AK36"/>
  <c r="AK34"/>
  <c r="AK30"/>
  <c r="AK27"/>
  <c r="AJ472" l="1"/>
  <c r="AJ469"/>
  <c r="AJ466"/>
  <c r="AJ463"/>
  <c r="AJ460"/>
  <c r="AJ448"/>
  <c r="AJ438"/>
  <c r="AJ433"/>
  <c r="AJ429"/>
  <c r="AJ424"/>
  <c r="AJ418"/>
  <c r="AJ414"/>
  <c r="AJ411"/>
  <c r="AJ408"/>
  <c r="AJ405"/>
  <c r="AJ402"/>
  <c r="AJ390"/>
  <c r="AJ340"/>
  <c r="AJ338"/>
  <c r="AJ336"/>
  <c r="AJ333"/>
  <c r="AJ331"/>
  <c r="AJ329"/>
  <c r="AJ326"/>
  <c r="AJ324"/>
  <c r="AJ322"/>
  <c r="AJ319"/>
  <c r="AJ317"/>
  <c r="AJ315"/>
  <c r="AJ311"/>
  <c r="AJ308"/>
  <c r="AJ305"/>
  <c r="AJ302"/>
  <c r="AJ299"/>
  <c r="AJ296"/>
  <c r="AJ293"/>
  <c r="AJ290"/>
  <c r="AJ287"/>
  <c r="AJ280"/>
  <c r="AJ275"/>
  <c r="AJ270"/>
  <c r="AJ269"/>
  <c r="AJ268"/>
  <c r="AJ266"/>
  <c r="AJ264"/>
  <c r="AJ262"/>
  <c r="AJ260"/>
  <c r="AJ258"/>
  <c r="AJ256"/>
  <c r="AJ254"/>
  <c r="AJ252"/>
  <c r="AJ250"/>
  <c r="AJ248"/>
  <c r="AJ246"/>
  <c r="AJ244"/>
  <c r="AJ242"/>
  <c r="AJ240"/>
  <c r="AJ238"/>
  <c r="AJ236"/>
  <c r="AJ234"/>
  <c r="AJ232"/>
  <c r="AJ220"/>
  <c r="AJ218"/>
  <c r="AJ216"/>
  <c r="AJ214"/>
  <c r="AJ212"/>
  <c r="AJ210"/>
  <c r="AJ208"/>
  <c r="AJ206"/>
  <c r="AJ204"/>
  <c r="AJ202"/>
  <c r="AJ200"/>
  <c r="AJ198"/>
  <c r="AJ196"/>
  <c r="AJ194"/>
  <c r="AJ178"/>
  <c r="AJ170"/>
  <c r="AJ162"/>
  <c r="AJ30"/>
  <c r="AJ27"/>
  <c r="AI472" l="1"/>
  <c r="AI469"/>
  <c r="AI466"/>
  <c r="AI463"/>
  <c r="AI460"/>
  <c r="AI448"/>
  <c r="AI438"/>
  <c r="AI433"/>
  <c r="AI429"/>
  <c r="AI424"/>
  <c r="AI418"/>
  <c r="AI414"/>
  <c r="AI411"/>
  <c r="AI408"/>
  <c r="AI405"/>
  <c r="AI402"/>
  <c r="AI390"/>
  <c r="AI340"/>
  <c r="AI338"/>
  <c r="AI336"/>
  <c r="AI333"/>
  <c r="AI331"/>
  <c r="AI329"/>
  <c r="AI326"/>
  <c r="AI324"/>
  <c r="AI322"/>
  <c r="AI319"/>
  <c r="AI317"/>
  <c r="AI315"/>
  <c r="AI311"/>
  <c r="AI308"/>
  <c r="AI305"/>
  <c r="AI302"/>
  <c r="AI299"/>
  <c r="AI296"/>
  <c r="AI293"/>
  <c r="AI290"/>
  <c r="AI287"/>
  <c r="AI280"/>
  <c r="AI275"/>
  <c r="AI270"/>
  <c r="AI269"/>
  <c r="AI268"/>
  <c r="AI266"/>
  <c r="AI264"/>
  <c r="AI262"/>
  <c r="AI260"/>
  <c r="AI258"/>
  <c r="AI256"/>
  <c r="AI254"/>
  <c r="AI252"/>
  <c r="AI250"/>
  <c r="AI248"/>
  <c r="AI246"/>
  <c r="AI244"/>
  <c r="AI242"/>
  <c r="AI240"/>
  <c r="AI238"/>
  <c r="AI236"/>
  <c r="AI234"/>
  <c r="AI232"/>
  <c r="AI230"/>
  <c r="AI228"/>
  <c r="AI226"/>
  <c r="AI224"/>
  <c r="AI222"/>
  <c r="AI220"/>
  <c r="AI218"/>
  <c r="AI216"/>
  <c r="AI214"/>
  <c r="AI212"/>
  <c r="AI210"/>
  <c r="AI208"/>
  <c r="AI206"/>
  <c r="AI204"/>
  <c r="AI202"/>
  <c r="AI200"/>
  <c r="AI198"/>
  <c r="AI196"/>
  <c r="AI194"/>
  <c r="AI178"/>
  <c r="AI170"/>
  <c r="AI162"/>
  <c r="AI30"/>
  <c r="AI27"/>
  <c r="AH472" l="1"/>
  <c r="AH469"/>
  <c r="AH466"/>
  <c r="AH463"/>
  <c r="AH460"/>
  <c r="AH448"/>
  <c r="AH438"/>
  <c r="AH433"/>
  <c r="AH429"/>
  <c r="AH424"/>
  <c r="AH418"/>
  <c r="AH414"/>
  <c r="AH411"/>
  <c r="AH408"/>
  <c r="AH405"/>
  <c r="AH402"/>
  <c r="AH390"/>
  <c r="AH340"/>
  <c r="AH338"/>
  <c r="AH336"/>
  <c r="AH333"/>
  <c r="AH331"/>
  <c r="AH329"/>
  <c r="AH326"/>
  <c r="AH324"/>
  <c r="AH322"/>
  <c r="AH319"/>
  <c r="AH317"/>
  <c r="AH315"/>
  <c r="AH311"/>
  <c r="AH308"/>
  <c r="AH305"/>
  <c r="AH302"/>
  <c r="AH299"/>
  <c r="AH296"/>
  <c r="AH293"/>
  <c r="AH290"/>
  <c r="AH287"/>
  <c r="AH280"/>
  <c r="AH275"/>
  <c r="AH270"/>
  <c r="AH269"/>
  <c r="AH258"/>
  <c r="AH256"/>
  <c r="AH254"/>
  <c r="AH252"/>
  <c r="AH250"/>
  <c r="AH248"/>
  <c r="AH246"/>
  <c r="AH244"/>
  <c r="AH242"/>
  <c r="AH240"/>
  <c r="AH238"/>
  <c r="AH236"/>
  <c r="AH234"/>
  <c r="AH232"/>
  <c r="AH220"/>
  <c r="AH218"/>
  <c r="AH216"/>
  <c r="AH214"/>
  <c r="AH212"/>
  <c r="AH210"/>
  <c r="AH208"/>
  <c r="AH206"/>
  <c r="AH204"/>
  <c r="AH202"/>
  <c r="AH200"/>
  <c r="AH198"/>
  <c r="AH196"/>
  <c r="AH194"/>
  <c r="AH178"/>
  <c r="AH170"/>
  <c r="AH162"/>
  <c r="AH30"/>
  <c r="AH27"/>
  <c r="AG472" l="1"/>
  <c r="AG469"/>
  <c r="AG466"/>
  <c r="AG463"/>
  <c r="AG460"/>
  <c r="AG448"/>
  <c r="AG438"/>
  <c r="AG433"/>
  <c r="AG429"/>
  <c r="AG424"/>
  <c r="AG418"/>
  <c r="AG414"/>
  <c r="AG411"/>
  <c r="AG408"/>
  <c r="AG405"/>
  <c r="AG402"/>
  <c r="AG390"/>
  <c r="AG340"/>
  <c r="AG338"/>
  <c r="AG336"/>
  <c r="AG333"/>
  <c r="AG331"/>
  <c r="AG329"/>
  <c r="AG326"/>
  <c r="AG324"/>
  <c r="AG322"/>
  <c r="AG319"/>
  <c r="AG317"/>
  <c r="AG315"/>
  <c r="AG311"/>
  <c r="AG308"/>
  <c r="AG305"/>
  <c r="AG302"/>
  <c r="AG299"/>
  <c r="AG296"/>
  <c r="AG293"/>
  <c r="AG290"/>
  <c r="AG287"/>
  <c r="AG280"/>
  <c r="AG275"/>
  <c r="AG270"/>
  <c r="AG269"/>
  <c r="AG268"/>
  <c r="AG266"/>
  <c r="AG264"/>
  <c r="AG262"/>
  <c r="AG260"/>
  <c r="AG258"/>
  <c r="AG256"/>
  <c r="AG254"/>
  <c r="AG252"/>
  <c r="AG250"/>
  <c r="AG248"/>
  <c r="AG246"/>
  <c r="AG244"/>
  <c r="AG242"/>
  <c r="AG240"/>
  <c r="AG238"/>
  <c r="AG236"/>
  <c r="AG234"/>
  <c r="AG232"/>
  <c r="AG220"/>
  <c r="AG218"/>
  <c r="AG216"/>
  <c r="AG214"/>
  <c r="AG212"/>
  <c r="AG210"/>
  <c r="AG208"/>
  <c r="AG206"/>
  <c r="AG204"/>
  <c r="AG202"/>
  <c r="AG200"/>
  <c r="AG198"/>
  <c r="AG196"/>
  <c r="AG194"/>
  <c r="AG178"/>
  <c r="AG170"/>
  <c r="AG162"/>
  <c r="AG66"/>
  <c r="AG64"/>
  <c r="AG62"/>
  <c r="AG60"/>
  <c r="AG58"/>
  <c r="AG55"/>
  <c r="AG53"/>
  <c r="AG51"/>
  <c r="AG49"/>
  <c r="AG47"/>
  <c r="AG44"/>
  <c r="AG42"/>
  <c r="AG40"/>
  <c r="AG38"/>
  <c r="AG36"/>
  <c r="AG34"/>
  <c r="AG30"/>
  <c r="AG27"/>
  <c r="AF472" l="1"/>
  <c r="AF469"/>
  <c r="AF466"/>
  <c r="AF463"/>
  <c r="AF460"/>
  <c r="AF448"/>
  <c r="AF438"/>
  <c r="AF433"/>
  <c r="AF429"/>
  <c r="AF424"/>
  <c r="AF418"/>
  <c r="AF414"/>
  <c r="AF411"/>
  <c r="AF408"/>
  <c r="AF405"/>
  <c r="AF402"/>
  <c r="AF390"/>
  <c r="AF340"/>
  <c r="AF338"/>
  <c r="AF336"/>
  <c r="AF333"/>
  <c r="AF331"/>
  <c r="AF329"/>
  <c r="AF326"/>
  <c r="AF324"/>
  <c r="AF322"/>
  <c r="AF319"/>
  <c r="AF317"/>
  <c r="AF315"/>
  <c r="AF311"/>
  <c r="AF308"/>
  <c r="AF305"/>
  <c r="AF302"/>
  <c r="AF299"/>
  <c r="AF296"/>
  <c r="AF293"/>
  <c r="AF290"/>
  <c r="AF287"/>
  <c r="AF280"/>
  <c r="AF275"/>
  <c r="AF270"/>
  <c r="AF269"/>
  <c r="AF258"/>
  <c r="AF256"/>
  <c r="AF254"/>
  <c r="AF252"/>
  <c r="AF250"/>
  <c r="AF248"/>
  <c r="AF246"/>
  <c r="AF244"/>
  <c r="AF242"/>
  <c r="AF240"/>
  <c r="AF238"/>
  <c r="AF236"/>
  <c r="AF234"/>
  <c r="AF232"/>
  <c r="AF230"/>
  <c r="AF228"/>
  <c r="AF226"/>
  <c r="AF224"/>
  <c r="AF222"/>
  <c r="AF220"/>
  <c r="AF218"/>
  <c r="AF216"/>
  <c r="AF214"/>
  <c r="AF212"/>
  <c r="AF210"/>
  <c r="AF208"/>
  <c r="AF206"/>
  <c r="AF204"/>
  <c r="AF202"/>
  <c r="AF200"/>
  <c r="AF198"/>
  <c r="AF196"/>
  <c r="AF194"/>
  <c r="AF178"/>
  <c r="AF170"/>
  <c r="AF162"/>
  <c r="AF30"/>
  <c r="AF27"/>
  <c r="AD472" l="1"/>
  <c r="AD469"/>
  <c r="AD466"/>
  <c r="AD463"/>
  <c r="AD460"/>
  <c r="AD448"/>
  <c r="AD438"/>
  <c r="AD433"/>
  <c r="AD429"/>
  <c r="AD424"/>
  <c r="AD418"/>
  <c r="AD414"/>
  <c r="AD411"/>
  <c r="AD408"/>
  <c r="AD405"/>
  <c r="AD402"/>
  <c r="AD390"/>
  <c r="AD340"/>
  <c r="AD338"/>
  <c r="AD336"/>
  <c r="AD333"/>
  <c r="AD331"/>
  <c r="AD329"/>
  <c r="AD326"/>
  <c r="AD324"/>
  <c r="AD322"/>
  <c r="AD319"/>
  <c r="AD317"/>
  <c r="AD315"/>
  <c r="AD311"/>
  <c r="AD308"/>
  <c r="AD305"/>
  <c r="AD302"/>
  <c r="AD299"/>
  <c r="AD296"/>
  <c r="AD293"/>
  <c r="AD290"/>
  <c r="AD287"/>
  <c r="AD280"/>
  <c r="AD275"/>
  <c r="AD270"/>
  <c r="AD269"/>
  <c r="AD258"/>
  <c r="AD256"/>
  <c r="AD254"/>
  <c r="AD252"/>
  <c r="AD250"/>
  <c r="AD248"/>
  <c r="AD246"/>
  <c r="AD244"/>
  <c r="AD242"/>
  <c r="AD240"/>
  <c r="AD238"/>
  <c r="AD236"/>
  <c r="AD234"/>
  <c r="AD232"/>
  <c r="AD220"/>
  <c r="AD218"/>
  <c r="AD216"/>
  <c r="AD214"/>
  <c r="AD212"/>
  <c r="AD210"/>
  <c r="AD208"/>
  <c r="AD206"/>
  <c r="AD204"/>
  <c r="AD202"/>
  <c r="AD200"/>
  <c r="AD198"/>
  <c r="AD196"/>
  <c r="AD194"/>
  <c r="AD178"/>
  <c r="AD170"/>
  <c r="AD162"/>
  <c r="AD30"/>
  <c r="AD27"/>
  <c r="AC472" l="1"/>
  <c r="AC469"/>
  <c r="AC466"/>
  <c r="AC463"/>
  <c r="AC460"/>
  <c r="AC448"/>
  <c r="AC438"/>
  <c r="AC433"/>
  <c r="AC429"/>
  <c r="AC424"/>
  <c r="AC418"/>
  <c r="AC414"/>
  <c r="AC411"/>
  <c r="AC408"/>
  <c r="AC405"/>
  <c r="AC402"/>
  <c r="AC390"/>
  <c r="AC340"/>
  <c r="AC338"/>
  <c r="AC336"/>
  <c r="AC333"/>
  <c r="AC331"/>
  <c r="AC329"/>
  <c r="AC326"/>
  <c r="AC324"/>
  <c r="AC322"/>
  <c r="AC319"/>
  <c r="AC317"/>
  <c r="AC315"/>
  <c r="AC311"/>
  <c r="AC308"/>
  <c r="AC305"/>
  <c r="AC302"/>
  <c r="AC299"/>
  <c r="AC296"/>
  <c r="AC293"/>
  <c r="AC290"/>
  <c r="AC287"/>
  <c r="AC280"/>
  <c r="AC275"/>
  <c r="AC270"/>
  <c r="AC269"/>
  <c r="AC258"/>
  <c r="AC256"/>
  <c r="AC254"/>
  <c r="AC252"/>
  <c r="AC250"/>
  <c r="AC248"/>
  <c r="AC246"/>
  <c r="AC244"/>
  <c r="AC242"/>
  <c r="AC240"/>
  <c r="AC238"/>
  <c r="AC236"/>
  <c r="AC234"/>
  <c r="AC232"/>
  <c r="AC220"/>
  <c r="AC218"/>
  <c r="AC216"/>
  <c r="AC214"/>
  <c r="AC212"/>
  <c r="AC210"/>
  <c r="AC208"/>
  <c r="AC206"/>
  <c r="AC204"/>
  <c r="AC202"/>
  <c r="AC200"/>
  <c r="AC198"/>
  <c r="AC196"/>
  <c r="AC194"/>
  <c r="AC178"/>
  <c r="AC170"/>
  <c r="AC162"/>
  <c r="AC30"/>
  <c r="AC27"/>
  <c r="AB472" l="1"/>
  <c r="AB469"/>
  <c r="AB466"/>
  <c r="AB463"/>
  <c r="AB460"/>
  <c r="AB448"/>
  <c r="AB438"/>
  <c r="AB433"/>
  <c r="AB429"/>
  <c r="AB424"/>
  <c r="AB418"/>
  <c r="AB414"/>
  <c r="AB411"/>
  <c r="AB408"/>
  <c r="AB405"/>
  <c r="AB402"/>
  <c r="AB390"/>
  <c r="AB340"/>
  <c r="AB338"/>
  <c r="AB336"/>
  <c r="AB333"/>
  <c r="AB331"/>
  <c r="AB329"/>
  <c r="AB326"/>
  <c r="AB324"/>
  <c r="AB322"/>
  <c r="AB319"/>
  <c r="AB317"/>
  <c r="AB315"/>
  <c r="AB311"/>
  <c r="AB308"/>
  <c r="AB305"/>
  <c r="AB302"/>
  <c r="AB299"/>
  <c r="AB296"/>
  <c r="AB293"/>
  <c r="AB290"/>
  <c r="AB287"/>
  <c r="AB280"/>
  <c r="AB275"/>
  <c r="AB270"/>
  <c r="AB269"/>
  <c r="AB268"/>
  <c r="AB266"/>
  <c r="AB264"/>
  <c r="AB262"/>
  <c r="AB260"/>
  <c r="AB258"/>
  <c r="AB256"/>
  <c r="AB254"/>
  <c r="AB252"/>
  <c r="AB250"/>
  <c r="AB248"/>
  <c r="AB246"/>
  <c r="AB244"/>
  <c r="AB242"/>
  <c r="AB240"/>
  <c r="AB238"/>
  <c r="AB236"/>
  <c r="AB234"/>
  <c r="AB232"/>
  <c r="AB230"/>
  <c r="AB228"/>
  <c r="AB226"/>
  <c r="AB224"/>
  <c r="AB222"/>
  <c r="AB220"/>
  <c r="AB218"/>
  <c r="AB216"/>
  <c r="AB214"/>
  <c r="AB212"/>
  <c r="AB210"/>
  <c r="AB208"/>
  <c r="AB206"/>
  <c r="AB204"/>
  <c r="AB202"/>
  <c r="AB200"/>
  <c r="AB198"/>
  <c r="AB196"/>
  <c r="AB194"/>
  <c r="AB178"/>
  <c r="AB170"/>
  <c r="AB162"/>
  <c r="AB30"/>
  <c r="AB27"/>
  <c r="AA472" l="1"/>
  <c r="AA469"/>
  <c r="AA466"/>
  <c r="AA463"/>
  <c r="AA460"/>
  <c r="AA448"/>
  <c r="AA438"/>
  <c r="AA433"/>
  <c r="AA429"/>
  <c r="AA424"/>
  <c r="AA418"/>
  <c r="AA414"/>
  <c r="AA411"/>
  <c r="AA408"/>
  <c r="AA405"/>
  <c r="AA402"/>
  <c r="AA390"/>
  <c r="AA340"/>
  <c r="AA338"/>
  <c r="AA336"/>
  <c r="AA333"/>
  <c r="AA331"/>
  <c r="AA329"/>
  <c r="AA326"/>
  <c r="AA324"/>
  <c r="AA322"/>
  <c r="AA319"/>
  <c r="AA317"/>
  <c r="AA315"/>
  <c r="AA311"/>
  <c r="AA308"/>
  <c r="AA305"/>
  <c r="AA302"/>
  <c r="AA299"/>
  <c r="AA296"/>
  <c r="AA293"/>
  <c r="AA290"/>
  <c r="AA287"/>
  <c r="AA280"/>
  <c r="AA275"/>
  <c r="AA270"/>
  <c r="AA269"/>
  <c r="AA268"/>
  <c r="AA266"/>
  <c r="AA264"/>
  <c r="AA262"/>
  <c r="AA260"/>
  <c r="AA258"/>
  <c r="AA256"/>
  <c r="AA254"/>
  <c r="AA252"/>
  <c r="AA250"/>
  <c r="AA248"/>
  <c r="AA246"/>
  <c r="AA244"/>
  <c r="AA242"/>
  <c r="AA240"/>
  <c r="AA238"/>
  <c r="AA236"/>
  <c r="AA234"/>
  <c r="AA232"/>
  <c r="AA220"/>
  <c r="AA218"/>
  <c r="AA216"/>
  <c r="AA214"/>
  <c r="AA212"/>
  <c r="AA210"/>
  <c r="AA208"/>
  <c r="AA206"/>
  <c r="AA204"/>
  <c r="AA202"/>
  <c r="AA200"/>
  <c r="AA198"/>
  <c r="AA196"/>
  <c r="AA194"/>
  <c r="AA178"/>
  <c r="AA170"/>
  <c r="AA162"/>
  <c r="AA30"/>
  <c r="AA27"/>
  <c r="Z472" l="1"/>
  <c r="Z469"/>
  <c r="Z466"/>
  <c r="Z463"/>
  <c r="Z460"/>
  <c r="Z448"/>
  <c r="Z438"/>
  <c r="Z433"/>
  <c r="Z429"/>
  <c r="Z424"/>
  <c r="Z418"/>
  <c r="Z414"/>
  <c r="Z411"/>
  <c r="Z408"/>
  <c r="Z405"/>
  <c r="Z402"/>
  <c r="Z390"/>
  <c r="Z340"/>
  <c r="Z338"/>
  <c r="Z336"/>
  <c r="Z333"/>
  <c r="Z331"/>
  <c r="Z329"/>
  <c r="Z326"/>
  <c r="Z324"/>
  <c r="Z322"/>
  <c r="Z319"/>
  <c r="Z317"/>
  <c r="Z315"/>
  <c r="Z311"/>
  <c r="Z308"/>
  <c r="Z305"/>
  <c r="Z302"/>
  <c r="Z299"/>
  <c r="Z296"/>
  <c r="Z293"/>
  <c r="Z290"/>
  <c r="Z287"/>
  <c r="Z280"/>
  <c r="Z275"/>
  <c r="Z270"/>
  <c r="Z269"/>
  <c r="Z268"/>
  <c r="Z266"/>
  <c r="Z264"/>
  <c r="Z262"/>
  <c r="Z260"/>
  <c r="Z258"/>
  <c r="Z256"/>
  <c r="Z254"/>
  <c r="Z252"/>
  <c r="Z250"/>
  <c r="Z248"/>
  <c r="Z246"/>
  <c r="Z244"/>
  <c r="Z242"/>
  <c r="Z240"/>
  <c r="Z238"/>
  <c r="Z236"/>
  <c r="Z234"/>
  <c r="Z232"/>
  <c r="Z230"/>
  <c r="Z228"/>
  <c r="Z226"/>
  <c r="Z224"/>
  <c r="Z222"/>
  <c r="Z220"/>
  <c r="Z218"/>
  <c r="Z216"/>
  <c r="Z214"/>
  <c r="Z212"/>
  <c r="Z210"/>
  <c r="Z208"/>
  <c r="Z206"/>
  <c r="Z204"/>
  <c r="Z202"/>
  <c r="Z200"/>
  <c r="Z198"/>
  <c r="Z196"/>
  <c r="Z194"/>
  <c r="Z178"/>
  <c r="Z170"/>
  <c r="Z162"/>
  <c r="Z66"/>
  <c r="Z64"/>
  <c r="Z62"/>
  <c r="Z60"/>
  <c r="Z58"/>
  <c r="Z55"/>
  <c r="Z53"/>
  <c r="Z51"/>
  <c r="Z49"/>
  <c r="Z47"/>
  <c r="Z44"/>
  <c r="Z42"/>
  <c r="Z40"/>
  <c r="Z38"/>
  <c r="Z36"/>
  <c r="Z34"/>
  <c r="Z30"/>
  <c r="Z27"/>
  <c r="Y472" l="1"/>
  <c r="Y469"/>
  <c r="Y466"/>
  <c r="Y463"/>
  <c r="Y460"/>
  <c r="Y448"/>
  <c r="Y438"/>
  <c r="Y433"/>
  <c r="Y429"/>
  <c r="Y424"/>
  <c r="Y418"/>
  <c r="Y414"/>
  <c r="Y411"/>
  <c r="Y408"/>
  <c r="Y405"/>
  <c r="Y402"/>
  <c r="Y390"/>
  <c r="Y340"/>
  <c r="Y338"/>
  <c r="Y336"/>
  <c r="Y333"/>
  <c r="Y331"/>
  <c r="Y329"/>
  <c r="Y326"/>
  <c r="Y324"/>
  <c r="Y322"/>
  <c r="Y319"/>
  <c r="Y317"/>
  <c r="Y315"/>
  <c r="Y311"/>
  <c r="Y308"/>
  <c r="Y305"/>
  <c r="Y302"/>
  <c r="Y299"/>
  <c r="Y296"/>
  <c r="Y293"/>
  <c r="Y290"/>
  <c r="Y287"/>
  <c r="Y280"/>
  <c r="Y275"/>
  <c r="Y270"/>
  <c r="Y269"/>
  <c r="Y268"/>
  <c r="Y266"/>
  <c r="Y264"/>
  <c r="Y262"/>
  <c r="Y260"/>
  <c r="Y258"/>
  <c r="Y256"/>
  <c r="Y254"/>
  <c r="Y252"/>
  <c r="Y250"/>
  <c r="Y248"/>
  <c r="Y246"/>
  <c r="Y244"/>
  <c r="Y242"/>
  <c r="Y240"/>
  <c r="Y238"/>
  <c r="Y236"/>
  <c r="Y234"/>
  <c r="Y232"/>
  <c r="Y230"/>
  <c r="Y228"/>
  <c r="Y226"/>
  <c r="Y224"/>
  <c r="Y222"/>
  <c r="Y220"/>
  <c r="Y218"/>
  <c r="Y216"/>
  <c r="Y214"/>
  <c r="Y212"/>
  <c r="Y210"/>
  <c r="Y208"/>
  <c r="Y206"/>
  <c r="Y204"/>
  <c r="Y202"/>
  <c r="Y200"/>
  <c r="Y198"/>
  <c r="Y196"/>
  <c r="Y194"/>
  <c r="Y178"/>
  <c r="Y170"/>
  <c r="Y162"/>
  <c r="Y66"/>
  <c r="Y64"/>
  <c r="Y62"/>
  <c r="Y60"/>
  <c r="Y58"/>
  <c r="Y55"/>
  <c r="Y53"/>
  <c r="Y51"/>
  <c r="Y49"/>
  <c r="Y47"/>
  <c r="Y44"/>
  <c r="Y42"/>
  <c r="Y40"/>
  <c r="Y38"/>
  <c r="Y36"/>
  <c r="Y34"/>
  <c r="Y30"/>
  <c r="Y27"/>
  <c r="X472" l="1"/>
  <c r="X469"/>
  <c r="X466"/>
  <c r="X463"/>
  <c r="X460"/>
  <c r="X448"/>
  <c r="X438"/>
  <c r="X433"/>
  <c r="X429"/>
  <c r="X424"/>
  <c r="X418"/>
  <c r="X414"/>
  <c r="X411"/>
  <c r="X408"/>
  <c r="X405"/>
  <c r="X402"/>
  <c r="X390"/>
  <c r="X340"/>
  <c r="X338"/>
  <c r="X336"/>
  <c r="X333"/>
  <c r="X331"/>
  <c r="X329"/>
  <c r="X326"/>
  <c r="X324"/>
  <c r="X322"/>
  <c r="X319"/>
  <c r="X317"/>
  <c r="X315"/>
  <c r="X311"/>
  <c r="X308"/>
  <c r="X305"/>
  <c r="X302"/>
  <c r="X299"/>
  <c r="X296"/>
  <c r="X293"/>
  <c r="X290"/>
  <c r="X287"/>
  <c r="X280"/>
  <c r="X275"/>
  <c r="X270"/>
  <c r="X269"/>
  <c r="X268"/>
  <c r="X266"/>
  <c r="X264"/>
  <c r="X262"/>
  <c r="X260"/>
  <c r="X258"/>
  <c r="X256"/>
  <c r="X254"/>
  <c r="X252"/>
  <c r="X250"/>
  <c r="X248"/>
  <c r="X246"/>
  <c r="X244"/>
  <c r="X242"/>
  <c r="X240"/>
  <c r="X238"/>
  <c r="X236"/>
  <c r="X234"/>
  <c r="X232"/>
  <c r="X230"/>
  <c r="X228"/>
  <c r="X226"/>
  <c r="X224"/>
  <c r="X222"/>
  <c r="X220"/>
  <c r="X218"/>
  <c r="X216"/>
  <c r="X214"/>
  <c r="X212"/>
  <c r="X210"/>
  <c r="X208"/>
  <c r="X206"/>
  <c r="X204"/>
  <c r="X202"/>
  <c r="X200"/>
  <c r="X198"/>
  <c r="X196"/>
  <c r="X194"/>
  <c r="X178"/>
  <c r="X170"/>
  <c r="X162"/>
  <c r="X66"/>
  <c r="X64"/>
  <c r="X62"/>
  <c r="X60"/>
  <c r="X58"/>
  <c r="X55"/>
  <c r="X53"/>
  <c r="X51"/>
  <c r="X49"/>
  <c r="X47"/>
  <c r="X44"/>
  <c r="X42"/>
  <c r="X40"/>
  <c r="X38"/>
  <c r="X36"/>
  <c r="X34"/>
  <c r="X30"/>
  <c r="X27"/>
  <c r="W472" l="1"/>
  <c r="W469"/>
  <c r="W466"/>
  <c r="W463"/>
  <c r="W460"/>
  <c r="W448"/>
  <c r="W438"/>
  <c r="W433"/>
  <c r="W429"/>
  <c r="W424"/>
  <c r="W418"/>
  <c r="W414"/>
  <c r="W411"/>
  <c r="W408"/>
  <c r="W405"/>
  <c r="W402"/>
  <c r="W390"/>
  <c r="W340"/>
  <c r="W338"/>
  <c r="W336"/>
  <c r="W333"/>
  <c r="W331"/>
  <c r="W329"/>
  <c r="W326"/>
  <c r="W324"/>
  <c r="W322"/>
  <c r="W319"/>
  <c r="W317"/>
  <c r="W315"/>
  <c r="W311"/>
  <c r="W308"/>
  <c r="W305"/>
  <c r="W302"/>
  <c r="W299"/>
  <c r="W296"/>
  <c r="W293"/>
  <c r="W290"/>
  <c r="W287"/>
  <c r="W280"/>
  <c r="W275"/>
  <c r="W270"/>
  <c r="W269"/>
  <c r="W268"/>
  <c r="W266"/>
  <c r="W264"/>
  <c r="W262"/>
  <c r="W260"/>
  <c r="W258"/>
  <c r="W256"/>
  <c r="W254"/>
  <c r="W252"/>
  <c r="W250"/>
  <c r="W248"/>
  <c r="W246"/>
  <c r="W244"/>
  <c r="W242"/>
  <c r="W240"/>
  <c r="W238"/>
  <c r="W236"/>
  <c r="W234"/>
  <c r="W232"/>
  <c r="W230"/>
  <c r="W228"/>
  <c r="W226"/>
  <c r="W224"/>
  <c r="W222"/>
  <c r="W220"/>
  <c r="W218"/>
  <c r="W216"/>
  <c r="W214"/>
  <c r="W212"/>
  <c r="W210"/>
  <c r="W208"/>
  <c r="W206"/>
  <c r="W204"/>
  <c r="W202"/>
  <c r="W200"/>
  <c r="W198"/>
  <c r="W196"/>
  <c r="W194"/>
  <c r="W178"/>
  <c r="W170"/>
  <c r="W162"/>
  <c r="W66"/>
  <c r="W64"/>
  <c r="W62"/>
  <c r="W60"/>
  <c r="W58"/>
  <c r="W55"/>
  <c r="W53"/>
  <c r="W51"/>
  <c r="W49"/>
  <c r="W47"/>
  <c r="W44"/>
  <c r="W42"/>
  <c r="W40"/>
  <c r="W38"/>
  <c r="W36"/>
  <c r="W34"/>
  <c r="W30"/>
  <c r="W27"/>
  <c r="V472" l="1"/>
  <c r="V469"/>
  <c r="V466"/>
  <c r="V463"/>
  <c r="V460"/>
  <c r="V448"/>
  <c r="V438"/>
  <c r="V433"/>
  <c r="V429"/>
  <c r="V424"/>
  <c r="V418"/>
  <c r="V414"/>
  <c r="V411"/>
  <c r="V408"/>
  <c r="V405"/>
  <c r="V402"/>
  <c r="V390"/>
  <c r="V340"/>
  <c r="V338"/>
  <c r="V336"/>
  <c r="V333"/>
  <c r="V331"/>
  <c r="V329"/>
  <c r="V326"/>
  <c r="V324"/>
  <c r="V322"/>
  <c r="V319"/>
  <c r="V317"/>
  <c r="V315"/>
  <c r="V311"/>
  <c r="V308"/>
  <c r="V305"/>
  <c r="V302"/>
  <c r="V299"/>
  <c r="V296"/>
  <c r="V293"/>
  <c r="V290"/>
  <c r="V287"/>
  <c r="V280"/>
  <c r="V275"/>
  <c r="V270"/>
  <c r="V269"/>
  <c r="V258"/>
  <c r="V256"/>
  <c r="V254"/>
  <c r="V252"/>
  <c r="V250"/>
  <c r="V248"/>
  <c r="V246"/>
  <c r="V244"/>
  <c r="V242"/>
  <c r="V240"/>
  <c r="V238"/>
  <c r="V236"/>
  <c r="V234"/>
  <c r="V232"/>
  <c r="V230"/>
  <c r="V228"/>
  <c r="V226"/>
  <c r="V224"/>
  <c r="V222"/>
  <c r="V220"/>
  <c r="V218"/>
  <c r="V216"/>
  <c r="V214"/>
  <c r="V212"/>
  <c r="V210"/>
  <c r="V208"/>
  <c r="V206"/>
  <c r="V204"/>
  <c r="V202"/>
  <c r="V200"/>
  <c r="V198"/>
  <c r="V196"/>
  <c r="V194"/>
  <c r="V178"/>
  <c r="V170"/>
  <c r="V162"/>
  <c r="V66"/>
  <c r="V64"/>
  <c r="V62"/>
  <c r="V60"/>
  <c r="V58"/>
  <c r="V55"/>
  <c r="V53"/>
  <c r="V51"/>
  <c r="V49"/>
  <c r="V47"/>
  <c r="V44"/>
  <c r="V42"/>
  <c r="V40"/>
  <c r="V38"/>
  <c r="V36"/>
  <c r="V34"/>
  <c r="V30"/>
  <c r="V27"/>
  <c r="U472" l="1"/>
  <c r="U469"/>
  <c r="U466"/>
  <c r="U463"/>
  <c r="U460"/>
  <c r="U448"/>
  <c r="U438"/>
  <c r="U433"/>
  <c r="U429"/>
  <c r="U424"/>
  <c r="U418"/>
  <c r="U414"/>
  <c r="U411"/>
  <c r="U408"/>
  <c r="U405"/>
  <c r="U402"/>
  <c r="U390"/>
  <c r="U340"/>
  <c r="U338"/>
  <c r="U336"/>
  <c r="U333"/>
  <c r="U331"/>
  <c r="U329"/>
  <c r="U326"/>
  <c r="U324"/>
  <c r="U322"/>
  <c r="U319"/>
  <c r="U317"/>
  <c r="U315"/>
  <c r="U311"/>
  <c r="U308"/>
  <c r="U305"/>
  <c r="U302"/>
  <c r="U299"/>
  <c r="U296"/>
  <c r="U293"/>
  <c r="U290"/>
  <c r="U287"/>
  <c r="U280"/>
  <c r="U275"/>
  <c r="U270"/>
  <c r="U269"/>
  <c r="U268"/>
  <c r="U266"/>
  <c r="U264"/>
  <c r="U262"/>
  <c r="U260"/>
  <c r="U258"/>
  <c r="U256"/>
  <c r="U254"/>
  <c r="U252"/>
  <c r="U250"/>
  <c r="U248"/>
  <c r="U246"/>
  <c r="U244"/>
  <c r="U242"/>
  <c r="U240"/>
  <c r="U238"/>
  <c r="U236"/>
  <c r="U234"/>
  <c r="U232"/>
  <c r="U220"/>
  <c r="U218"/>
  <c r="U216"/>
  <c r="U214"/>
  <c r="U212"/>
  <c r="U210"/>
  <c r="U208"/>
  <c r="U206"/>
  <c r="U204"/>
  <c r="U202"/>
  <c r="U200"/>
  <c r="U198"/>
  <c r="U196"/>
  <c r="U194"/>
  <c r="U178"/>
  <c r="U170"/>
  <c r="U162"/>
  <c r="U66"/>
  <c r="U64"/>
  <c r="U62"/>
  <c r="U60"/>
  <c r="U58"/>
  <c r="U55"/>
  <c r="U53"/>
  <c r="U51"/>
  <c r="U49"/>
  <c r="U47"/>
  <c r="U44"/>
  <c r="U42"/>
  <c r="U40"/>
  <c r="U38"/>
  <c r="U36"/>
  <c r="U34"/>
  <c r="U30"/>
  <c r="U27"/>
  <c r="T472" l="1"/>
  <c r="T469"/>
  <c r="T466"/>
  <c r="T463"/>
  <c r="T460"/>
  <c r="T448"/>
  <c r="T438"/>
  <c r="T433"/>
  <c r="T429"/>
  <c r="T424"/>
  <c r="T418"/>
  <c r="T414"/>
  <c r="T411"/>
  <c r="T408"/>
  <c r="T405"/>
  <c r="T402"/>
  <c r="T390"/>
  <c r="T340"/>
  <c r="T338"/>
  <c r="T336"/>
  <c r="T333"/>
  <c r="T331"/>
  <c r="T329"/>
  <c r="T326"/>
  <c r="T324"/>
  <c r="T322"/>
  <c r="T319"/>
  <c r="T317"/>
  <c r="T315"/>
  <c r="T311"/>
  <c r="T308"/>
  <c r="T305"/>
  <c r="T302"/>
  <c r="T299"/>
  <c r="T296"/>
  <c r="T293"/>
  <c r="T290"/>
  <c r="T287"/>
  <c r="T280"/>
  <c r="T275"/>
  <c r="T270"/>
  <c r="T269"/>
  <c r="T268"/>
  <c r="T266"/>
  <c r="T264"/>
  <c r="T262"/>
  <c r="T260"/>
  <c r="T258"/>
  <c r="T256"/>
  <c r="T254"/>
  <c r="T252"/>
  <c r="T250"/>
  <c r="T248"/>
  <c r="T246"/>
  <c r="T244"/>
  <c r="T242"/>
  <c r="T240"/>
  <c r="T238"/>
  <c r="T236"/>
  <c r="T234"/>
  <c r="T232"/>
  <c r="T230"/>
  <c r="T228"/>
  <c r="T226"/>
  <c r="T224"/>
  <c r="T222"/>
  <c r="T220"/>
  <c r="T218"/>
  <c r="T216"/>
  <c r="T214"/>
  <c r="T212"/>
  <c r="T210"/>
  <c r="T208"/>
  <c r="T206"/>
  <c r="T204"/>
  <c r="T202"/>
  <c r="T200"/>
  <c r="T198"/>
  <c r="T196"/>
  <c r="T194"/>
  <c r="T178"/>
  <c r="T170"/>
  <c r="T162"/>
  <c r="T66"/>
  <c r="T64"/>
  <c r="T62"/>
  <c r="T60"/>
  <c r="T58"/>
  <c r="T55"/>
  <c r="T53"/>
  <c r="T51"/>
  <c r="T49"/>
  <c r="T47"/>
  <c r="T44"/>
  <c r="T42"/>
  <c r="T40"/>
  <c r="T38"/>
  <c r="T36"/>
  <c r="T34"/>
  <c r="T30"/>
  <c r="T27"/>
  <c r="S472" l="1"/>
  <c r="S469"/>
  <c r="S466"/>
  <c r="S463"/>
  <c r="S460"/>
  <c r="S448"/>
  <c r="S438"/>
  <c r="S433"/>
  <c r="S429"/>
  <c r="S424"/>
  <c r="S418"/>
  <c r="S414"/>
  <c r="S411"/>
  <c r="S408"/>
  <c r="S405"/>
  <c r="S402"/>
  <c r="S390"/>
  <c r="S340"/>
  <c r="S338"/>
  <c r="S336"/>
  <c r="S333"/>
  <c r="S331"/>
  <c r="S329"/>
  <c r="S326"/>
  <c r="S324"/>
  <c r="S322"/>
  <c r="S319"/>
  <c r="S317"/>
  <c r="S315"/>
  <c r="S311"/>
  <c r="S308"/>
  <c r="S305"/>
  <c r="S302"/>
  <c r="S299"/>
  <c r="S296"/>
  <c r="S293"/>
  <c r="S290"/>
  <c r="S287"/>
  <c r="S280"/>
  <c r="S275"/>
  <c r="S270"/>
  <c r="S269"/>
  <c r="S268"/>
  <c r="S266"/>
  <c r="S264"/>
  <c r="S262"/>
  <c r="S260"/>
  <c r="S258"/>
  <c r="S256"/>
  <c r="S254"/>
  <c r="S252"/>
  <c r="S250"/>
  <c r="S248"/>
  <c r="S246"/>
  <c r="S244"/>
  <c r="S242"/>
  <c r="S240"/>
  <c r="S238"/>
  <c r="S236"/>
  <c r="S234"/>
  <c r="S232"/>
  <c r="S230"/>
  <c r="S228"/>
  <c r="S226"/>
  <c r="S224"/>
  <c r="S222"/>
  <c r="S220"/>
  <c r="S218"/>
  <c r="S216"/>
  <c r="S214"/>
  <c r="S212"/>
  <c r="S210"/>
  <c r="S208"/>
  <c r="S206"/>
  <c r="S204"/>
  <c r="S202"/>
  <c r="S200"/>
  <c r="S198"/>
  <c r="S196"/>
  <c r="S194"/>
  <c r="S178"/>
  <c r="S170"/>
  <c r="S162"/>
  <c r="R472" l="1"/>
  <c r="R469"/>
  <c r="R466"/>
  <c r="R463"/>
  <c r="R460"/>
  <c r="R448"/>
  <c r="R438"/>
  <c r="R433"/>
  <c r="R429"/>
  <c r="R424"/>
  <c r="R418"/>
  <c r="R414"/>
  <c r="R411"/>
  <c r="R408"/>
  <c r="R405"/>
  <c r="R402"/>
  <c r="R390"/>
  <c r="R340"/>
  <c r="R338"/>
  <c r="R336"/>
  <c r="R333"/>
  <c r="R331"/>
  <c r="R329"/>
  <c r="R326"/>
  <c r="R324"/>
  <c r="R322"/>
  <c r="R319"/>
  <c r="R317"/>
  <c r="R315"/>
  <c r="R311"/>
  <c r="R308"/>
  <c r="R305"/>
  <c r="R302"/>
  <c r="R299"/>
  <c r="R296"/>
  <c r="R293"/>
  <c r="R290"/>
  <c r="R287"/>
  <c r="R280"/>
  <c r="R275"/>
  <c r="R270"/>
  <c r="R269"/>
  <c r="R268"/>
  <c r="R266"/>
  <c r="R264"/>
  <c r="R262"/>
  <c r="R260"/>
  <c r="R258"/>
  <c r="R256"/>
  <c r="R254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10"/>
  <c r="R208"/>
  <c r="R206"/>
  <c r="R204"/>
  <c r="R202"/>
  <c r="R200"/>
  <c r="R198"/>
  <c r="R196"/>
  <c r="R194"/>
  <c r="R178"/>
  <c r="R170"/>
  <c r="R162"/>
  <c r="R66"/>
  <c r="R64"/>
  <c r="R62"/>
  <c r="R60"/>
  <c r="R58"/>
  <c r="R55"/>
  <c r="R53"/>
  <c r="R51"/>
  <c r="R49"/>
  <c r="R47"/>
  <c r="R44"/>
  <c r="R42"/>
  <c r="R40"/>
  <c r="R38"/>
  <c r="R36"/>
  <c r="R34"/>
  <c r="R30"/>
  <c r="R27"/>
  <c r="Q472" l="1"/>
  <c r="Q469"/>
  <c r="Q466"/>
  <c r="Q463"/>
  <c r="Q460"/>
  <c r="Q448"/>
  <c r="Q438"/>
  <c r="Q433"/>
  <c r="Q429"/>
  <c r="Q424"/>
  <c r="Q418"/>
  <c r="Q414"/>
  <c r="Q411"/>
  <c r="Q408"/>
  <c r="Q405"/>
  <c r="Q402"/>
  <c r="Q390"/>
  <c r="Q340"/>
  <c r="Q338"/>
  <c r="Q336"/>
  <c r="Q333"/>
  <c r="Q331"/>
  <c r="Q329"/>
  <c r="Q326"/>
  <c r="Q324"/>
  <c r="Q322"/>
  <c r="Q319"/>
  <c r="Q317"/>
  <c r="Q315"/>
  <c r="Q311"/>
  <c r="Q308"/>
  <c r="Q305"/>
  <c r="Q302"/>
  <c r="Q299"/>
  <c r="Q296"/>
  <c r="Q293"/>
  <c r="Q290"/>
  <c r="Q287"/>
  <c r="Q280"/>
  <c r="Q275"/>
  <c r="Q270"/>
  <c r="Q269"/>
  <c r="Q268"/>
  <c r="Q266"/>
  <c r="Q264"/>
  <c r="Q262"/>
  <c r="Q260"/>
  <c r="Q258"/>
  <c r="Q256"/>
  <c r="Q254"/>
  <c r="Q252"/>
  <c r="Q250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10"/>
  <c r="Q208"/>
  <c r="Q206"/>
  <c r="Q204"/>
  <c r="Q202"/>
  <c r="Q200"/>
  <c r="Q198"/>
  <c r="Q196"/>
  <c r="Q194"/>
  <c r="Q178"/>
  <c r="Q170"/>
  <c r="Q162"/>
  <c r="Q66"/>
  <c r="Q64"/>
  <c r="Q62"/>
  <c r="Q60"/>
  <c r="Q58"/>
  <c r="Q55"/>
  <c r="Q53"/>
  <c r="Q51"/>
  <c r="Q49"/>
  <c r="Q47"/>
  <c r="Q44"/>
  <c r="Q42"/>
  <c r="Q40"/>
  <c r="Q38"/>
  <c r="Q36"/>
  <c r="Q34"/>
  <c r="Q30"/>
  <c r="Q27"/>
  <c r="P472" l="1"/>
  <c r="P469"/>
  <c r="P466"/>
  <c r="P463"/>
  <c r="P460"/>
  <c r="P448"/>
  <c r="P438"/>
  <c r="P433"/>
  <c r="P429"/>
  <c r="P424"/>
  <c r="P418"/>
  <c r="P414"/>
  <c r="P411"/>
  <c r="P408"/>
  <c r="P405"/>
  <c r="P402"/>
  <c r="P390"/>
  <c r="P340"/>
  <c r="P338"/>
  <c r="P336"/>
  <c r="P333"/>
  <c r="P331"/>
  <c r="P329"/>
  <c r="P326"/>
  <c r="P324"/>
  <c r="P322"/>
  <c r="P319"/>
  <c r="P317"/>
  <c r="P315"/>
  <c r="P311"/>
  <c r="P308"/>
  <c r="P305"/>
  <c r="P302"/>
  <c r="P299"/>
  <c r="P296"/>
  <c r="P293"/>
  <c r="P290"/>
  <c r="P287"/>
  <c r="P280"/>
  <c r="P275"/>
  <c r="P270"/>
  <c r="P269"/>
  <c r="P268"/>
  <c r="P266"/>
  <c r="P264"/>
  <c r="P262"/>
  <c r="P260"/>
  <c r="P258"/>
  <c r="P256"/>
  <c r="P254"/>
  <c r="P252"/>
  <c r="P250"/>
  <c r="P248"/>
  <c r="P246"/>
  <c r="P244"/>
  <c r="P242"/>
  <c r="P240"/>
  <c r="P238"/>
  <c r="P236"/>
  <c r="P234"/>
  <c r="P232"/>
  <c r="P230"/>
  <c r="P228"/>
  <c r="P226"/>
  <c r="P224"/>
  <c r="P222"/>
  <c r="P220"/>
  <c r="P218"/>
  <c r="P216"/>
  <c r="P214"/>
  <c r="P212"/>
  <c r="P210"/>
  <c r="P208"/>
  <c r="P206"/>
  <c r="P204"/>
  <c r="P202"/>
  <c r="P200"/>
  <c r="P198"/>
  <c r="P196"/>
  <c r="P194"/>
  <c r="P178"/>
  <c r="P170"/>
  <c r="P162"/>
  <c r="P30"/>
  <c r="P27"/>
  <c r="O472" l="1"/>
  <c r="O469"/>
  <c r="O466"/>
  <c r="O463"/>
  <c r="O460"/>
  <c r="O448"/>
  <c r="O438"/>
  <c r="O433"/>
  <c r="O429"/>
  <c r="O424"/>
  <c r="O418"/>
  <c r="O414"/>
  <c r="O411"/>
  <c r="O408"/>
  <c r="O405"/>
  <c r="O402"/>
  <c r="O390"/>
  <c r="O340"/>
  <c r="O338"/>
  <c r="O336"/>
  <c r="O333"/>
  <c r="O331"/>
  <c r="O329"/>
  <c r="O326"/>
  <c r="O324"/>
  <c r="O322"/>
  <c r="O319"/>
  <c r="O317"/>
  <c r="O315"/>
  <c r="O311"/>
  <c r="O308"/>
  <c r="O305"/>
  <c r="O302"/>
  <c r="O299"/>
  <c r="O296"/>
  <c r="O293"/>
  <c r="O290"/>
  <c r="O287"/>
  <c r="O280"/>
  <c r="O275"/>
  <c r="O270"/>
  <c r="O269"/>
  <c r="O268"/>
  <c r="O266"/>
  <c r="O264"/>
  <c r="O262"/>
  <c r="O260"/>
  <c r="O258"/>
  <c r="O256"/>
  <c r="O254"/>
  <c r="O252"/>
  <c r="O250"/>
  <c r="O248"/>
  <c r="O246"/>
  <c r="O244"/>
  <c r="O242"/>
  <c r="O240"/>
  <c r="O238"/>
  <c r="O236"/>
  <c r="O234"/>
  <c r="O232"/>
  <c r="O230"/>
  <c r="O228"/>
  <c r="O226"/>
  <c r="O224"/>
  <c r="O222"/>
  <c r="O220"/>
  <c r="O218"/>
  <c r="O216"/>
  <c r="O214"/>
  <c r="O212"/>
  <c r="O210"/>
  <c r="O208"/>
  <c r="O206"/>
  <c r="O204"/>
  <c r="O202"/>
  <c r="O200"/>
  <c r="O198"/>
  <c r="O196"/>
  <c r="O194"/>
  <c r="O178"/>
  <c r="O170"/>
  <c r="O162"/>
  <c r="O66"/>
  <c r="O64"/>
  <c r="O62"/>
  <c r="O60"/>
  <c r="O58"/>
  <c r="O55"/>
  <c r="O53"/>
  <c r="O51"/>
  <c r="O49"/>
  <c r="O47"/>
  <c r="O44"/>
  <c r="O42"/>
  <c r="O40"/>
  <c r="O38"/>
  <c r="O36"/>
  <c r="O34"/>
  <c r="O30"/>
  <c r="O27"/>
  <c r="N472" l="1"/>
  <c r="N469"/>
  <c r="N466"/>
  <c r="N463"/>
  <c r="N460"/>
  <c r="N448"/>
  <c r="N438"/>
  <c r="N433"/>
  <c r="N429"/>
  <c r="N424"/>
  <c r="N418"/>
  <c r="N414"/>
  <c r="N411"/>
  <c r="N408"/>
  <c r="N405"/>
  <c r="N402"/>
  <c r="N390"/>
  <c r="N340"/>
  <c r="N338"/>
  <c r="N336"/>
  <c r="N333"/>
  <c r="N331"/>
  <c r="N329"/>
  <c r="N326"/>
  <c r="N324"/>
  <c r="N322"/>
  <c r="N319"/>
  <c r="N317"/>
  <c r="N315"/>
  <c r="N311"/>
  <c r="N308"/>
  <c r="N305"/>
  <c r="N302"/>
  <c r="N299"/>
  <c r="N296"/>
  <c r="N293"/>
  <c r="N290"/>
  <c r="N287"/>
  <c r="N280"/>
  <c r="N275"/>
  <c r="N270"/>
  <c r="N269"/>
  <c r="N268"/>
  <c r="N266"/>
  <c r="N264"/>
  <c r="N262"/>
  <c r="N260"/>
  <c r="N258"/>
  <c r="N256"/>
  <c r="N254"/>
  <c r="N252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N210"/>
  <c r="N208"/>
  <c r="N206"/>
  <c r="N204"/>
  <c r="N202"/>
  <c r="N200"/>
  <c r="N198"/>
  <c r="N196"/>
  <c r="N194"/>
  <c r="N178"/>
  <c r="N170"/>
  <c r="N162"/>
  <c r="N30"/>
  <c r="N27"/>
  <c r="M472" l="1"/>
  <c r="M469"/>
  <c r="M466"/>
  <c r="M463"/>
  <c r="M460"/>
  <c r="M448"/>
  <c r="M438"/>
  <c r="M433"/>
  <c r="M429"/>
  <c r="M424"/>
  <c r="M418"/>
  <c r="M414"/>
  <c r="M411"/>
  <c r="M408"/>
  <c r="M405"/>
  <c r="M402"/>
  <c r="M390"/>
  <c r="M340"/>
  <c r="M338"/>
  <c r="M336"/>
  <c r="M333"/>
  <c r="M331"/>
  <c r="M329"/>
  <c r="M326"/>
  <c r="M324"/>
  <c r="M322"/>
  <c r="M319"/>
  <c r="M317"/>
  <c r="M315"/>
  <c r="M311"/>
  <c r="M308"/>
  <c r="M305"/>
  <c r="M302"/>
  <c r="M299"/>
  <c r="M296"/>
  <c r="M293"/>
  <c r="M290"/>
  <c r="M287"/>
  <c r="M280"/>
  <c r="M275"/>
  <c r="M270"/>
  <c r="M269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M202"/>
  <c r="M200"/>
  <c r="M198"/>
  <c r="M196"/>
  <c r="M194"/>
  <c r="M178"/>
  <c r="M170"/>
  <c r="M162"/>
  <c r="M66"/>
  <c r="M64"/>
  <c r="M62"/>
  <c r="M60"/>
  <c r="M58"/>
  <c r="M55"/>
  <c r="M53"/>
  <c r="M51"/>
  <c r="M49"/>
  <c r="M47"/>
  <c r="M44"/>
  <c r="M42"/>
  <c r="M40"/>
  <c r="M38"/>
  <c r="M36"/>
  <c r="M34"/>
  <c r="M30"/>
  <c r="M27"/>
  <c r="L472" l="1"/>
  <c r="L469"/>
  <c r="L466"/>
  <c r="L463"/>
  <c r="L460"/>
  <c r="L448"/>
  <c r="L438"/>
  <c r="L433"/>
  <c r="L429"/>
  <c r="L424"/>
  <c r="L418"/>
  <c r="L414"/>
  <c r="L411"/>
  <c r="L408"/>
  <c r="L405"/>
  <c r="L402"/>
  <c r="L390"/>
  <c r="L340"/>
  <c r="L338"/>
  <c r="L336"/>
  <c r="L333"/>
  <c r="L331"/>
  <c r="L329"/>
  <c r="L326"/>
  <c r="L324"/>
  <c r="L322"/>
  <c r="L319"/>
  <c r="L317"/>
  <c r="L315"/>
  <c r="L311"/>
  <c r="L308"/>
  <c r="L305"/>
  <c r="L302"/>
  <c r="L299"/>
  <c r="L296"/>
  <c r="L293"/>
  <c r="L290"/>
  <c r="L287"/>
  <c r="L280"/>
  <c r="L275"/>
  <c r="L270"/>
  <c r="L269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4"/>
  <c r="L212"/>
  <c r="L210"/>
  <c r="L208"/>
  <c r="L206"/>
  <c r="L204"/>
  <c r="L202"/>
  <c r="L200"/>
  <c r="L198"/>
  <c r="L196"/>
  <c r="L194"/>
  <c r="L178"/>
  <c r="L170"/>
  <c r="L162"/>
  <c r="L66"/>
  <c r="L64"/>
  <c r="L62"/>
  <c r="L60"/>
  <c r="L58"/>
  <c r="L55"/>
  <c r="L53"/>
  <c r="L51"/>
  <c r="L49"/>
  <c r="L47"/>
  <c r="L44"/>
  <c r="L42"/>
  <c r="L40"/>
  <c r="L38"/>
  <c r="L36"/>
  <c r="L34"/>
  <c r="L30"/>
  <c r="L27"/>
  <c r="K472" l="1"/>
  <c r="K469"/>
  <c r="K466"/>
  <c r="K463"/>
  <c r="K460"/>
  <c r="K448"/>
  <c r="K438"/>
  <c r="K433"/>
  <c r="K429"/>
  <c r="K424"/>
  <c r="K418"/>
  <c r="K414"/>
  <c r="K411"/>
  <c r="K408"/>
  <c r="K405"/>
  <c r="K402"/>
  <c r="K390"/>
  <c r="K340"/>
  <c r="K338"/>
  <c r="K336"/>
  <c r="K333"/>
  <c r="K331"/>
  <c r="K329"/>
  <c r="K326"/>
  <c r="K324"/>
  <c r="K322"/>
  <c r="K319"/>
  <c r="K317"/>
  <c r="K315"/>
  <c r="K311"/>
  <c r="K308"/>
  <c r="K305"/>
  <c r="K302"/>
  <c r="K299"/>
  <c r="K296"/>
  <c r="K293"/>
  <c r="K290"/>
  <c r="K287"/>
  <c r="K280"/>
  <c r="K275"/>
  <c r="K270"/>
  <c r="K269"/>
  <c r="K268"/>
  <c r="K266"/>
  <c r="K264"/>
  <c r="K262"/>
  <c r="K260"/>
  <c r="K258"/>
  <c r="K256"/>
  <c r="K254"/>
  <c r="K252"/>
  <c r="K250"/>
  <c r="K248"/>
  <c r="K246"/>
  <c r="K244"/>
  <c r="K242"/>
  <c r="K240"/>
  <c r="K238"/>
  <c r="K236"/>
  <c r="K234"/>
  <c r="K232"/>
  <c r="K230"/>
  <c r="K228"/>
  <c r="K226"/>
  <c r="K224"/>
  <c r="K222"/>
  <c r="K220"/>
  <c r="K218"/>
  <c r="K216"/>
  <c r="K214"/>
  <c r="K212"/>
  <c r="K210"/>
  <c r="K208"/>
  <c r="K206"/>
  <c r="K204"/>
  <c r="K202"/>
  <c r="K200"/>
  <c r="K198"/>
  <c r="K196"/>
  <c r="K194"/>
  <c r="K178"/>
  <c r="K170"/>
  <c r="K162"/>
  <c r="K30"/>
  <c r="K27"/>
  <c r="J472" l="1"/>
  <c r="J469"/>
  <c r="J466"/>
  <c r="J463"/>
  <c r="J460"/>
  <c r="J448"/>
  <c r="J438"/>
  <c r="J433"/>
  <c r="J429"/>
  <c r="J424"/>
  <c r="J418"/>
  <c r="J414"/>
  <c r="J411"/>
  <c r="J408"/>
  <c r="J405"/>
  <c r="J402"/>
  <c r="J390"/>
  <c r="J340"/>
  <c r="J338"/>
  <c r="J336"/>
  <c r="J333"/>
  <c r="J331"/>
  <c r="J329"/>
  <c r="J326"/>
  <c r="J324"/>
  <c r="J322"/>
  <c r="J319"/>
  <c r="J317"/>
  <c r="J315"/>
  <c r="J311"/>
  <c r="J308"/>
  <c r="J305"/>
  <c r="J302"/>
  <c r="J299"/>
  <c r="J296"/>
  <c r="J293"/>
  <c r="J290"/>
  <c r="J287"/>
  <c r="J280"/>
  <c r="J275"/>
  <c r="J270"/>
  <c r="J269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78"/>
  <c r="J170"/>
  <c r="J162"/>
  <c r="J66"/>
  <c r="J64"/>
  <c r="J62"/>
  <c r="J60"/>
  <c r="J58"/>
  <c r="J55"/>
  <c r="J53"/>
  <c r="J51"/>
  <c r="J49"/>
  <c r="J47"/>
  <c r="J44"/>
  <c r="J42"/>
  <c r="J40"/>
  <c r="J38"/>
  <c r="J36"/>
  <c r="J34"/>
  <c r="J30"/>
  <c r="J27"/>
  <c r="I472" l="1"/>
  <c r="I469"/>
  <c r="I466"/>
  <c r="I463"/>
  <c r="I460"/>
  <c r="I448"/>
  <c r="I438"/>
  <c r="I433"/>
  <c r="I429"/>
  <c r="I424"/>
  <c r="I418"/>
  <c r="I414"/>
  <c r="I411"/>
  <c r="I408"/>
  <c r="I405"/>
  <c r="I402"/>
  <c r="I390"/>
  <c r="I340"/>
  <c r="I338"/>
  <c r="I336"/>
  <c r="I333"/>
  <c r="I331"/>
  <c r="I329"/>
  <c r="I326"/>
  <c r="I324"/>
  <c r="I322"/>
  <c r="I319"/>
  <c r="I317"/>
  <c r="I315"/>
  <c r="I311"/>
  <c r="I308"/>
  <c r="I305"/>
  <c r="I302"/>
  <c r="I299"/>
  <c r="I296"/>
  <c r="I293"/>
  <c r="I290"/>
  <c r="I287"/>
  <c r="I280"/>
  <c r="I275"/>
  <c r="I270"/>
  <c r="I269"/>
  <c r="I268"/>
  <c r="I266"/>
  <c r="I264"/>
  <c r="I262"/>
  <c r="I260"/>
  <c r="I258"/>
  <c r="I256"/>
  <c r="I254"/>
  <c r="I252"/>
  <c r="I250"/>
  <c r="I248"/>
  <c r="I246"/>
  <c r="I244"/>
  <c r="I242"/>
  <c r="I240"/>
  <c r="I238"/>
  <c r="I236"/>
  <c r="I234"/>
  <c r="I232"/>
  <c r="I230"/>
  <c r="I228"/>
  <c r="I226"/>
  <c r="I224"/>
  <c r="I222"/>
  <c r="I220"/>
  <c r="I218"/>
  <c r="I216"/>
  <c r="I214"/>
  <c r="I212"/>
  <c r="I210"/>
  <c r="I208"/>
  <c r="I206"/>
  <c r="I204"/>
  <c r="I202"/>
  <c r="I200"/>
  <c r="I198"/>
  <c r="I196"/>
  <c r="I194"/>
  <c r="I178"/>
  <c r="I170"/>
  <c r="I162"/>
  <c r="I66"/>
  <c r="I64"/>
  <c r="I62"/>
  <c r="I60"/>
  <c r="I58"/>
  <c r="I55"/>
  <c r="I53"/>
  <c r="I51"/>
  <c r="I49"/>
  <c r="I47"/>
  <c r="I44"/>
  <c r="I42"/>
  <c r="I40"/>
  <c r="I38"/>
  <c r="I36"/>
  <c r="I34"/>
  <c r="I30"/>
  <c r="I27"/>
  <c r="H472" l="1"/>
  <c r="H469"/>
  <c r="H466"/>
  <c r="H463"/>
  <c r="H460"/>
  <c r="H448"/>
  <c r="H438"/>
  <c r="H433"/>
  <c r="H429"/>
  <c r="H424"/>
  <c r="H418"/>
  <c r="H414"/>
  <c r="H411"/>
  <c r="H408"/>
  <c r="H405"/>
  <c r="H402"/>
  <c r="H390"/>
  <c r="H340"/>
  <c r="H338"/>
  <c r="H336"/>
  <c r="H333"/>
  <c r="H331"/>
  <c r="H329"/>
  <c r="H326"/>
  <c r="H324"/>
  <c r="H322"/>
  <c r="H319"/>
  <c r="H317"/>
  <c r="H315"/>
  <c r="H311"/>
  <c r="H308"/>
  <c r="H305"/>
  <c r="H302"/>
  <c r="H299"/>
  <c r="H296"/>
  <c r="H293"/>
  <c r="H290"/>
  <c r="H287"/>
  <c r="H280"/>
  <c r="H275"/>
  <c r="H270"/>
  <c r="H269"/>
  <c r="H268"/>
  <c r="H266"/>
  <c r="H264"/>
  <c r="H262"/>
  <c r="H260"/>
  <c r="H258"/>
  <c r="H256"/>
  <c r="H254"/>
  <c r="H252"/>
  <c r="H250"/>
  <c r="H248"/>
  <c r="H246"/>
  <c r="H244"/>
  <c r="H242"/>
  <c r="H240"/>
  <c r="H238"/>
  <c r="H236"/>
  <c r="H234"/>
  <c r="H232"/>
  <c r="H230"/>
  <c r="H228"/>
  <c r="H226"/>
  <c r="H224"/>
  <c r="H222"/>
  <c r="H220"/>
  <c r="H218"/>
  <c r="H216"/>
  <c r="H214"/>
  <c r="H212"/>
  <c r="H210"/>
  <c r="H208"/>
  <c r="H206"/>
  <c r="H204"/>
  <c r="H202"/>
  <c r="H200"/>
  <c r="H198"/>
  <c r="H196"/>
  <c r="H194"/>
  <c r="H178"/>
  <c r="H170"/>
  <c r="H162"/>
  <c r="H66"/>
  <c r="H64"/>
  <c r="H62"/>
  <c r="H60"/>
  <c r="H58"/>
  <c r="H55"/>
  <c r="H53"/>
  <c r="H51"/>
  <c r="H49"/>
  <c r="H47"/>
  <c r="H44"/>
  <c r="H42"/>
  <c r="H40"/>
  <c r="H38"/>
  <c r="H36"/>
  <c r="H34"/>
  <c r="H30"/>
  <c r="H27"/>
  <c r="G472" l="1"/>
  <c r="G469"/>
  <c r="G466"/>
  <c r="G463"/>
  <c r="G460"/>
  <c r="G448"/>
  <c r="G438"/>
  <c r="G433"/>
  <c r="G429"/>
  <c r="G424"/>
  <c r="G418"/>
  <c r="G414"/>
  <c r="G411"/>
  <c r="G408"/>
  <c r="G405"/>
  <c r="G402"/>
  <c r="G390"/>
  <c r="G340"/>
  <c r="G338"/>
  <c r="G336"/>
  <c r="G333"/>
  <c r="G331"/>
  <c r="G329"/>
  <c r="G326"/>
  <c r="G324"/>
  <c r="G322"/>
  <c r="G319"/>
  <c r="G317"/>
  <c r="G315"/>
  <c r="G311"/>
  <c r="G308"/>
  <c r="G305"/>
  <c r="G302"/>
  <c r="G299"/>
  <c r="G296"/>
  <c r="G293"/>
  <c r="G290"/>
  <c r="G287"/>
  <c r="G280"/>
  <c r="G275"/>
  <c r="G270"/>
  <c r="G269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78"/>
  <c r="G170"/>
  <c r="G162"/>
  <c r="G30"/>
  <c r="G27"/>
  <c r="F472" l="1"/>
  <c r="F469"/>
  <c r="F466"/>
  <c r="F463"/>
  <c r="F460"/>
  <c r="F448"/>
  <c r="F438"/>
  <c r="F433"/>
  <c r="F429"/>
  <c r="F424"/>
  <c r="F418"/>
  <c r="F414"/>
  <c r="F411"/>
  <c r="F408"/>
  <c r="F405"/>
  <c r="F402"/>
  <c r="F390"/>
  <c r="F340"/>
  <c r="F338"/>
  <c r="F336"/>
  <c r="F333"/>
  <c r="F331"/>
  <c r="F329"/>
  <c r="F326"/>
  <c r="F324"/>
  <c r="F322"/>
  <c r="F319"/>
  <c r="F317"/>
  <c r="F315"/>
  <c r="F311"/>
  <c r="F308"/>
  <c r="F305"/>
  <c r="F302"/>
  <c r="F299"/>
  <c r="F296"/>
  <c r="F293"/>
  <c r="F290"/>
  <c r="F287"/>
  <c r="F280"/>
  <c r="F275"/>
  <c r="F270"/>
  <c r="F269"/>
  <c r="F268"/>
  <c r="F266"/>
  <c r="F264"/>
  <c r="F262"/>
  <c r="F260"/>
  <c r="F258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8"/>
  <c r="F216"/>
  <c r="F214"/>
  <c r="F212"/>
  <c r="F210"/>
  <c r="F208"/>
  <c r="F206"/>
  <c r="F204"/>
  <c r="F202"/>
  <c r="F200"/>
  <c r="F198"/>
  <c r="F196"/>
  <c r="F194"/>
  <c r="F178"/>
  <c r="F170"/>
  <c r="F162"/>
  <c r="F66"/>
  <c r="F64"/>
  <c r="F62"/>
  <c r="F60"/>
  <c r="F58"/>
  <c r="F55"/>
  <c r="F53"/>
  <c r="F51"/>
  <c r="F49"/>
  <c r="F47"/>
  <c r="F44"/>
  <c r="F42"/>
  <c r="F40"/>
  <c r="F38"/>
  <c r="F36"/>
  <c r="F34"/>
  <c r="F30"/>
  <c r="F27"/>
  <c r="E472" l="1"/>
  <c r="E469"/>
  <c r="E466"/>
  <c r="E463"/>
  <c r="E460"/>
  <c r="E448"/>
  <c r="E438"/>
  <c r="E433"/>
  <c r="E429"/>
  <c r="E418"/>
  <c r="E414"/>
  <c r="E411"/>
  <c r="E408"/>
  <c r="E405"/>
  <c r="E402"/>
  <c r="E390"/>
  <c r="E340"/>
  <c r="E338"/>
  <c r="E336"/>
  <c r="E333"/>
  <c r="E331"/>
  <c r="E329"/>
  <c r="E326"/>
  <c r="E324"/>
  <c r="E322"/>
  <c r="E319"/>
  <c r="E317"/>
  <c r="E315"/>
  <c r="E311"/>
  <c r="E308"/>
  <c r="E305"/>
  <c r="E302"/>
  <c r="E299"/>
  <c r="E296"/>
  <c r="E293"/>
  <c r="E290"/>
  <c r="E287"/>
  <c r="E280"/>
  <c r="E275"/>
  <c r="E270"/>
  <c r="E269"/>
  <c r="E268"/>
  <c r="E266"/>
  <c r="E264"/>
  <c r="E262"/>
  <c r="E260"/>
  <c r="E258"/>
  <c r="E256"/>
  <c r="E254"/>
  <c r="E252"/>
  <c r="E250"/>
  <c r="E248"/>
  <c r="E246"/>
  <c r="E244"/>
  <c r="E242"/>
  <c r="E240"/>
  <c r="E238"/>
  <c r="E236"/>
  <c r="E234"/>
  <c r="E232"/>
  <c r="E230"/>
  <c r="E228"/>
  <c r="E226"/>
  <c r="E224"/>
  <c r="E222"/>
  <c r="E220"/>
  <c r="E218"/>
  <c r="E216"/>
  <c r="E214"/>
  <c r="E212"/>
  <c r="E210"/>
  <c r="E208"/>
  <c r="E206"/>
  <c r="E204"/>
  <c r="E202"/>
  <c r="E200"/>
  <c r="E198"/>
  <c r="E196"/>
  <c r="E194"/>
  <c r="E178"/>
  <c r="E170"/>
  <c r="E66"/>
  <c r="E64"/>
  <c r="E62"/>
  <c r="E60"/>
  <c r="E58"/>
  <c r="E55"/>
  <c r="E53"/>
  <c r="E51"/>
  <c r="E49"/>
  <c r="E47"/>
  <c r="E44"/>
  <c r="E42"/>
  <c r="E40"/>
  <c r="E38"/>
  <c r="E36"/>
  <c r="E34"/>
  <c r="E30"/>
  <c r="E27"/>
  <c r="D472" l="1"/>
  <c r="D469"/>
  <c r="D466"/>
  <c r="D463"/>
  <c r="D460"/>
  <c r="D448"/>
  <c r="D438"/>
  <c r="D433"/>
  <c r="D429"/>
  <c r="D424"/>
  <c r="D418"/>
  <c r="D535" i="4" s="1"/>
  <c r="D414" i="2"/>
  <c r="D411"/>
  <c r="D408"/>
  <c r="D405"/>
  <c r="D402"/>
  <c r="D390"/>
  <c r="D490" i="4" s="1"/>
  <c r="D340" i="2"/>
  <c r="D338"/>
  <c r="D336"/>
  <c r="D333"/>
  <c r="D331"/>
  <c r="D329"/>
  <c r="D326"/>
  <c r="D324"/>
  <c r="D322"/>
  <c r="D319"/>
  <c r="D317"/>
  <c r="D315"/>
  <c r="D311"/>
  <c r="D308"/>
  <c r="D305"/>
  <c r="D302"/>
  <c r="D299"/>
  <c r="D296"/>
  <c r="D293"/>
  <c r="D290"/>
  <c r="D287"/>
  <c r="D280"/>
  <c r="D275"/>
  <c r="D369" i="4" s="1"/>
  <c r="D270" i="2"/>
  <c r="D269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78"/>
  <c r="D170"/>
  <c r="D241" i="4" s="1"/>
  <c r="D162" i="2"/>
  <c r="D30"/>
  <c r="D27"/>
  <c r="D18" i="4" l="1"/>
  <c r="D607" l="1"/>
  <c r="D605"/>
  <c r="D602"/>
  <c r="D595"/>
  <c r="D593"/>
  <c r="D591"/>
  <c r="D25" i="5" l="1"/>
  <c r="D280" l="1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611" i="4"/>
  <c r="D610"/>
  <c r="D609"/>
  <c r="D608"/>
  <c r="D604"/>
  <c r="D603"/>
  <c r="D601"/>
  <c r="D600"/>
  <c r="D599"/>
  <c r="D598"/>
  <c r="D597"/>
  <c r="D596"/>
  <c r="D592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3"/>
  <c r="D532"/>
  <c r="D531"/>
  <c r="D530"/>
  <c r="D529"/>
  <c r="D528"/>
  <c r="D527"/>
  <c r="D526"/>
  <c r="D525"/>
  <c r="D524"/>
  <c r="D523"/>
  <c r="D522"/>
  <c r="D521"/>
  <c r="D520"/>
  <c r="D518"/>
  <c r="D517"/>
  <c r="D516"/>
  <c r="D515"/>
  <c r="D514"/>
  <c r="D513"/>
  <c r="D512"/>
  <c r="D511"/>
  <c r="D510"/>
  <c r="D509"/>
  <c r="D505"/>
  <c r="D504"/>
  <c r="D503"/>
  <c r="D502"/>
  <c r="D501"/>
  <c r="D500"/>
  <c r="D499"/>
  <c r="D498"/>
  <c r="D497"/>
  <c r="D496"/>
  <c r="D495"/>
  <c r="D494"/>
  <c r="D493"/>
  <c r="D492"/>
  <c r="D491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89"/>
  <c r="D388"/>
  <c r="D387"/>
  <c r="D386"/>
  <c r="D385"/>
  <c r="D384"/>
  <c r="D383"/>
  <c r="D381"/>
  <c r="D380"/>
  <c r="D379"/>
  <c r="D378"/>
  <c r="D376"/>
  <c r="D375"/>
  <c r="D374"/>
  <c r="D373"/>
  <c r="D372"/>
  <c r="D371"/>
  <c r="D370"/>
  <c r="D363"/>
  <c r="D362"/>
  <c r="D361"/>
  <c r="D360"/>
  <c r="D359"/>
  <c r="D358"/>
  <c r="D357"/>
  <c r="D356"/>
  <c r="D354"/>
  <c r="D353"/>
  <c r="D352"/>
  <c r="D351"/>
  <c r="D350"/>
  <c r="D349"/>
  <c r="D348"/>
  <c r="D347"/>
  <c r="D346"/>
  <c r="D345"/>
  <c r="D344"/>
  <c r="D343"/>
  <c r="D342"/>
  <c r="D341"/>
  <c r="E341" s="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E325" s="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8"/>
  <c r="D247"/>
  <c r="D246"/>
  <c r="D245"/>
  <c r="D244"/>
  <c r="D243"/>
  <c r="D242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7"/>
  <c r="D206"/>
  <c r="D205"/>
  <c r="D204"/>
  <c r="D203"/>
  <c r="D202"/>
  <c r="D201"/>
  <c r="D200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7"/>
  <c r="D16"/>
  <c r="D15"/>
  <c r="D14"/>
  <c r="D13"/>
  <c r="D12"/>
  <c r="D11"/>
  <c r="D10"/>
  <c r="D9"/>
  <c r="D8"/>
  <c r="D6"/>
  <c r="D5"/>
  <c r="D4"/>
  <c r="D3"/>
  <c r="D2"/>
  <c r="E383" l="1"/>
  <c r="E414"/>
  <c r="E285"/>
  <c r="E23"/>
  <c r="CE448" i="2"/>
  <c r="CD448"/>
  <c r="CC448"/>
  <c r="CB448"/>
  <c r="CA448"/>
  <c r="BZ448"/>
  <c r="BY448"/>
  <c r="BX448"/>
  <c r="BW448"/>
  <c r="BV448"/>
  <c r="BU448"/>
  <c r="BT448"/>
  <c r="BS448"/>
  <c r="BR448"/>
  <c r="BQ448"/>
  <c r="BP448"/>
  <c r="BO448"/>
  <c r="BN448"/>
  <c r="BM448"/>
  <c r="BL448"/>
  <c r="BK448"/>
  <c r="BJ448"/>
  <c r="BI448"/>
  <c r="BH448"/>
  <c r="BG448"/>
  <c r="BF448"/>
  <c r="BE448"/>
  <c r="BD448"/>
  <c r="BC448"/>
  <c r="BB448"/>
  <c r="BA448"/>
  <c r="AZ448"/>
  <c r="AY448"/>
  <c r="AX448"/>
  <c r="AW448"/>
  <c r="AV448"/>
  <c r="AU448"/>
  <c r="AT448"/>
  <c r="AS448"/>
  <c r="AR448"/>
  <c r="D569" i="4" l="1"/>
  <c r="D97" i="5"/>
  <c r="D390" i="4" l="1"/>
  <c r="E384" s="1"/>
  <c r="D377" l="1"/>
  <c r="D355"/>
  <c r="E352" s="1"/>
  <c r="D1" i="5" l="1"/>
</calcChain>
</file>

<file path=xl/sharedStrings.xml><?xml version="1.0" encoding="utf-8"?>
<sst xmlns="http://schemas.openxmlformats.org/spreadsheetml/2006/main" count="13291" uniqueCount="1621">
  <si>
    <t>Александровский МО</t>
  </si>
  <si>
    <t>да</t>
  </si>
  <si>
    <t>Андроповский МО</t>
  </si>
  <si>
    <t>нет</t>
  </si>
  <si>
    <t>Апанасенковский МО</t>
  </si>
  <si>
    <t>Арзгирский МО</t>
  </si>
  <si>
    <t>Благодарненский ГО</t>
  </si>
  <si>
    <t>Будённовский МО</t>
  </si>
  <si>
    <t xml:space="preserve">казённое </t>
  </si>
  <si>
    <t>Город</t>
  </si>
  <si>
    <t>Георгиевский ГО</t>
  </si>
  <si>
    <t xml:space="preserve">бюджетное  </t>
  </si>
  <si>
    <t>Село</t>
  </si>
  <si>
    <t>Грачёвский МО</t>
  </si>
  <si>
    <t xml:space="preserve">автономное </t>
  </si>
  <si>
    <t>Изобильненский ГО</t>
  </si>
  <si>
    <t>Ипатовский ГО</t>
  </si>
  <si>
    <t>&lt; 30</t>
  </si>
  <si>
    <t>Кировский ГО</t>
  </si>
  <si>
    <t>Кочубеевский МО</t>
  </si>
  <si>
    <t>Красногвардейский МО</t>
  </si>
  <si>
    <t>Курский МО</t>
  </si>
  <si>
    <t>есть</t>
  </si>
  <si>
    <t>Левокумский МО</t>
  </si>
  <si>
    <t>Минераловодский ГО</t>
  </si>
  <si>
    <t>Нефтекумский ГО</t>
  </si>
  <si>
    <t>Новоалександровский ГО</t>
  </si>
  <si>
    <t>Новоселицкий МО</t>
  </si>
  <si>
    <t>Петровский ГО</t>
  </si>
  <si>
    <t>Предгорный МО</t>
  </si>
  <si>
    <t>Советский ГО</t>
  </si>
  <si>
    <t>Степновский МО</t>
  </si>
  <si>
    <t>Труновский МО</t>
  </si>
  <si>
    <t>Туркменский МО</t>
  </si>
  <si>
    <t>Шпаковский МО</t>
  </si>
  <si>
    <t>г. Ессентуки</t>
  </si>
  <si>
    <t>г. Железноводск</t>
  </si>
  <si>
    <t>г. Кисловодск</t>
  </si>
  <si>
    <t>г.Лермонтов</t>
  </si>
  <si>
    <t>г.Невинномысск</t>
  </si>
  <si>
    <t>г. Пятигорск</t>
  </si>
  <si>
    <t>г.Ставрополь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</si>
  <si>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</si>
  <si>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</si>
  <si>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</si>
  <si>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</si>
  <si>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</si>
  <si>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</si>
  <si>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</si>
  <si>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</si>
  <si>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</si>
  <si>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</si>
  <si>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</si>
  <si>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</si>
  <si>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</si>
  <si>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</si>
  <si>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</si>
  <si>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</si>
  <si>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</si>
  <si>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</si>
  <si>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</si>
  <si>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</si>
  <si>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</si>
  <si>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</si>
  <si>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</si>
  <si>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</si>
  <si>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</si>
  <si>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</si>
  <si>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</si>
  <si>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</si>
  <si>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</si>
  <si>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</si>
  <si>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</si>
  <si>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</si>
  <si>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</si>
  <si>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</si>
  <si>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</si>
  <si>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</si>
  <si>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</si>
  <si>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</si>
  <si>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</si>
  <si>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</si>
  <si>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</si>
  <si>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</si>
  <si>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</si>
  <si>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</si>
  <si>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</si>
  <si>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</si>
  <si>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</si>
  <si>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</si>
  <si>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</si>
  <si>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</si>
  <si>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</si>
  <si>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</si>
  <si>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</si>
  <si>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</si>
  <si>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</si>
  <si>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</si>
  <si>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</si>
  <si>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</si>
  <si>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</si>
  <si>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</si>
  <si>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</si>
  <si>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</si>
  <si>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</si>
  <si>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</si>
  <si>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</si>
  <si>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</si>
  <si>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</si>
  <si>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</si>
  <si>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</si>
  <si>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</si>
  <si>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</si>
  <si>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</si>
  <si>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</si>
  <si>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</si>
  <si>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</si>
  <si>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</si>
  <si>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</si>
  <si>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</si>
  <si>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</si>
  <si>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</si>
  <si>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</si>
  <si>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</si>
  <si>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</si>
  <si>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</si>
  <si>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</si>
  <si>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</si>
  <si>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</si>
  <si>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</si>
  <si>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</si>
  <si>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</si>
  <si>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</si>
  <si>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</si>
  <si>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</si>
  <si>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</si>
  <si>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</si>
  <si>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</si>
  <si>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</si>
  <si>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</si>
  <si>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</si>
  <si>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</si>
  <si>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</si>
  <si>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</si>
  <si>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</si>
  <si>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</si>
  <si>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</si>
  <si>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</si>
  <si>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</si>
  <si>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</si>
  <si>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</si>
  <si>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</si>
  <si>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</si>
  <si>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</si>
  <si>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</si>
  <si>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</si>
  <si>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</si>
  <si>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</si>
  <si>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</si>
  <si>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</si>
  <si>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</si>
  <si>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</si>
  <si>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</si>
  <si>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</si>
  <si>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</si>
  <si>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</si>
  <si>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</si>
  <si>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</si>
  <si>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</si>
  <si>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</si>
  <si>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</si>
  <si>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</si>
  <si>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</si>
  <si>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</si>
  <si>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</si>
  <si>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</si>
  <si>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</si>
  <si>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</si>
  <si>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</si>
  <si>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</si>
  <si>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</si>
  <si>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</si>
  <si>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</si>
  <si>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</si>
  <si>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</si>
  <si>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</si>
  <si>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</si>
  <si>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</si>
  <si>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</si>
  <si>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</si>
  <si>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</si>
  <si>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</si>
  <si>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</si>
  <si>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</si>
  <si>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</si>
  <si>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</si>
  <si>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</si>
  <si>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</si>
  <si>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</si>
  <si>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</si>
  <si>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</si>
  <si>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</si>
  <si>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</si>
  <si>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</si>
  <si>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</si>
  <si>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</si>
  <si>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</si>
  <si>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</si>
  <si>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</si>
  <si>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</si>
  <si>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</si>
  <si>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</si>
  <si>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</si>
  <si>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</si>
  <si>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</si>
  <si>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</si>
  <si>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</si>
  <si>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</si>
  <si>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</si>
  <si>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</si>
  <si>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</si>
  <si>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</si>
  <si>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</si>
  <si>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</si>
  <si>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</si>
  <si>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</si>
  <si>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</si>
  <si>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</si>
  <si>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</si>
  <si>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</si>
  <si>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</si>
  <si>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</si>
  <si>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</si>
  <si>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</si>
  <si>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</si>
  <si>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</si>
  <si>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</si>
  <si>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</si>
  <si>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</si>
  <si>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</si>
  <si>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</si>
  <si>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</si>
  <si>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</si>
  <si>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</si>
  <si>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</si>
  <si>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</si>
  <si>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</si>
  <si>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</si>
  <si>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</si>
  <si>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</si>
  <si>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</si>
  <si>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</si>
  <si>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</si>
  <si>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</si>
  <si>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</si>
  <si>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</si>
  <si>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</si>
  <si>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</si>
  <si>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</si>
  <si>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</si>
  <si>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</si>
  <si>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</si>
  <si>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</si>
  <si>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</si>
  <si>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</si>
  <si>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</si>
  <si>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</si>
  <si>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</si>
  <si>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</si>
  <si>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</si>
  <si>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</si>
  <si>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</si>
  <si>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</si>
  <si>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</si>
  <si>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</si>
  <si>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</si>
  <si>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</si>
  <si>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</si>
  <si>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</si>
  <si>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</si>
  <si>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</si>
  <si>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</si>
  <si>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</si>
  <si>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</si>
  <si>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</si>
  <si>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</si>
  <si>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</si>
  <si>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</si>
  <si>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</si>
  <si>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</si>
  <si>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</si>
  <si>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</si>
  <si>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</si>
  <si>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</si>
  <si>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</si>
  <si>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</si>
  <si>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</si>
  <si>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</si>
  <si>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</si>
  <si>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</si>
  <si>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</si>
  <si>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</si>
  <si>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</si>
  <si>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</si>
  <si>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</si>
  <si>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</si>
  <si>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</si>
  <si>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</si>
  <si>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</si>
  <si>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</si>
  <si>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</si>
  <si>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</si>
  <si>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</si>
  <si>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</si>
  <si>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</si>
  <si>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</si>
  <si>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</si>
  <si>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</si>
  <si>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</si>
  <si>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</si>
  <si>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</si>
  <si>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</si>
  <si>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</si>
  <si>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</si>
  <si>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</si>
  <si>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</si>
  <si>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</si>
  <si>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</si>
  <si>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</si>
  <si>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</si>
  <si>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</si>
  <si>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</si>
  <si>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</si>
  <si>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</si>
  <si>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</si>
  <si>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</si>
  <si>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</si>
  <si>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</si>
  <si>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</si>
  <si>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</si>
  <si>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</si>
  <si>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</si>
  <si>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</si>
  <si>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</si>
  <si>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</si>
  <si>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</si>
  <si>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</si>
  <si>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</si>
  <si>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</si>
  <si>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</si>
  <si>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</si>
  <si>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</si>
  <si>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</si>
  <si>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</si>
  <si>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</si>
  <si>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</si>
  <si>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</si>
  <si>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</si>
  <si>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</si>
  <si>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</si>
  <si>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</si>
  <si>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</si>
  <si>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</si>
  <si>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</si>
  <si>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</si>
  <si>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</si>
  <si>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</si>
  <si>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</si>
  <si>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</si>
  <si>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</si>
  <si>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</si>
  <si>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</si>
  <si>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</si>
  <si>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</si>
  <si>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</si>
  <si>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</si>
  <si>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</si>
  <si>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</si>
  <si>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</si>
  <si>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</si>
  <si>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</si>
  <si>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</si>
  <si>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</si>
  <si>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</si>
  <si>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</si>
  <si>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</si>
  <si>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</si>
  <si>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</si>
  <si>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</si>
  <si>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</si>
  <si>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</si>
  <si>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</si>
  <si>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</si>
  <si>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</si>
  <si>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</si>
  <si>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</si>
  <si>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</si>
  <si>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</si>
  <si>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</si>
  <si>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</si>
  <si>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</si>
  <si>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</si>
  <si>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</si>
  <si>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</si>
  <si>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</si>
  <si>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</si>
  <si>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</si>
  <si>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</si>
  <si>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</si>
  <si>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</si>
  <si>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</si>
  <si>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</si>
  <si>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</si>
  <si>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</si>
  <si>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</si>
  <si>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</si>
  <si>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</si>
  <si>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</si>
  <si>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</si>
  <si>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</si>
  <si>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</si>
  <si>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</si>
  <si>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</si>
  <si>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</si>
  <si>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</si>
  <si>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</si>
  <si>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</si>
  <si>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</si>
  <si>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</si>
  <si>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</si>
  <si>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</si>
  <si>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</si>
  <si>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</si>
  <si>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</si>
  <si>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</si>
  <si>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</si>
  <si>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</si>
  <si>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</si>
  <si>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</si>
  <si>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</si>
  <si>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</si>
  <si>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</si>
  <si>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</si>
  <si>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</si>
  <si>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</si>
  <si>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</si>
  <si>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</si>
  <si>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</si>
  <si>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</si>
  <si>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</si>
  <si>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</si>
  <si>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</si>
  <si>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</si>
  <si>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</si>
  <si>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</si>
  <si>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</si>
  <si>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</si>
  <si>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</si>
  <si>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</si>
  <si>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</si>
  <si>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</si>
  <si>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</si>
  <si>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</si>
  <si>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</si>
  <si>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</si>
  <si>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</si>
  <si>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</si>
  <si>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</si>
  <si>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</si>
  <si>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</si>
  <si>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</si>
  <si>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</si>
  <si>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</si>
  <si>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</si>
  <si>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</si>
  <si>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</si>
  <si>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</si>
  <si>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</si>
  <si>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</si>
  <si>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</si>
  <si>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</si>
  <si>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</si>
  <si>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</si>
  <si>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</si>
  <si>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</si>
  <si>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</si>
  <si>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</si>
  <si>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</si>
  <si>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</si>
  <si>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</si>
  <si>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</si>
  <si>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</si>
  <si>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</si>
  <si>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</si>
  <si>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</si>
  <si>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</si>
  <si>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</si>
  <si>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</si>
  <si>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</si>
  <si>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</si>
  <si>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</si>
  <si>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</si>
  <si>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</si>
  <si>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</si>
  <si>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</si>
  <si>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</si>
  <si>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</si>
  <si>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</si>
  <si>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</si>
  <si>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</si>
  <si>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</si>
  <si>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</si>
  <si>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</si>
  <si>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</si>
  <si>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</si>
  <si>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</si>
  <si>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</si>
  <si>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</si>
  <si>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</si>
  <si>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</si>
  <si>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</si>
  <si>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</si>
  <si>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</si>
  <si>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</si>
  <si>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</si>
  <si>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</si>
  <si>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</si>
  <si>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</si>
  <si>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</si>
  <si>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</si>
  <si>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</si>
  <si>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</si>
  <si>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</si>
  <si>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</si>
  <si>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</si>
  <si>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</si>
  <si>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</si>
  <si>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</si>
  <si>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</si>
  <si>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</si>
  <si>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</si>
  <si>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</si>
  <si>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</si>
  <si>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</si>
  <si>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</si>
  <si>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</si>
  <si>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</si>
  <si>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</si>
  <si>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</si>
  <si>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</si>
  <si>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</si>
  <si>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</si>
  <si>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</si>
  <si>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</si>
  <si>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</si>
  <si>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</si>
  <si>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</si>
  <si>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</si>
  <si>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</si>
  <si>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</si>
  <si>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</si>
  <si>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</si>
  <si>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</si>
  <si>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</si>
  <si>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</si>
  <si>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</si>
  <si>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</si>
  <si>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</si>
  <si>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</si>
  <si>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</si>
  <si>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</si>
  <si>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</si>
  <si>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</si>
  <si>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</si>
  <si>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</si>
  <si>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</si>
  <si>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</si>
  <si>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</si>
  <si>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</si>
  <si>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</si>
  <si>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</si>
  <si>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</si>
  <si>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</si>
  <si>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</si>
  <si>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</si>
  <si>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</si>
  <si>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</si>
  <si>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</si>
  <si>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</si>
  <si>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</si>
  <si>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</si>
  <si>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</si>
  <si>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</si>
  <si>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</si>
  <si>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</si>
  <si>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</si>
  <si>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</si>
  <si>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</si>
  <si>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</si>
  <si>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</si>
  <si>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</si>
  <si>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</si>
  <si>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</si>
  <si>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</si>
  <si>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</si>
  <si>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</si>
  <si>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</si>
  <si>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</si>
  <si>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</si>
  <si>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</si>
  <si>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</si>
  <si>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</si>
  <si>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</si>
  <si>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</si>
  <si>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</si>
  <si>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</si>
  <si>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</si>
  <si>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</si>
  <si>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</si>
  <si>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</si>
  <si>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</si>
  <si>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</si>
  <si>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</si>
  <si>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</si>
  <si>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</si>
  <si>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</si>
  <si>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</si>
  <si>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</si>
  <si>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</si>
  <si>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</si>
  <si>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</si>
  <si>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</si>
  <si>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</si>
  <si>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</si>
  <si>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</si>
  <si>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</si>
  <si>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</si>
  <si>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</si>
  <si>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</si>
  <si>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</si>
  <si>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</si>
  <si>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</si>
  <si>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</si>
  <si>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</si>
  <si>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</si>
  <si>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</si>
  <si>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</si>
  <si>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</si>
  <si>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</si>
  <si>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</si>
  <si>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</si>
  <si>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</si>
  <si>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</si>
  <si>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</si>
  <si>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</si>
  <si>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</si>
  <si>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</si>
  <si>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</si>
  <si>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</si>
  <si>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</si>
  <si>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</si>
  <si>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</si>
  <si>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</si>
  <si>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</si>
  <si>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</si>
  <si>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</si>
  <si>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</si>
  <si>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</si>
  <si>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</si>
  <si>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</si>
  <si>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</si>
  <si>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</si>
  <si>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</si>
  <si>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</si>
  <si>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</si>
  <si>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</si>
  <si>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</si>
  <si>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</si>
  <si>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</si>
  <si>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</si>
  <si>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</si>
  <si>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</si>
  <si>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</si>
  <si>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</si>
  <si>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</si>
  <si>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</si>
  <si>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</si>
  <si>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</si>
  <si>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</si>
  <si>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</si>
  <si>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</si>
  <si>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</si>
  <si>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</si>
  <si>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</si>
  <si>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</si>
  <si>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</si>
  <si>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</si>
  <si>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</si>
  <si>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</si>
  <si>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</si>
  <si>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</si>
  <si>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</si>
  <si>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</si>
  <si>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</si>
  <si>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</si>
  <si>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</si>
  <si>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</si>
  <si>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</si>
  <si>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</si>
  <si>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</si>
  <si>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</si>
  <si>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</si>
  <si>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</si>
  <si>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</si>
  <si>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</si>
  <si>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</si>
  <si>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</si>
  <si>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</si>
  <si>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</si>
  <si>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</si>
  <si>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</si>
  <si>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</si>
  <si>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</si>
  <si>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</si>
  <si>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</si>
  <si>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</si>
  <si>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</si>
  <si>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</si>
  <si>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</si>
  <si>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</si>
  <si>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</si>
  <si>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</si>
  <si>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</si>
  <si>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</si>
  <si>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</si>
  <si>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</si>
  <si>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</si>
  <si>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</si>
  <si>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</si>
  <si>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</si>
  <si>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</si>
  <si>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</si>
  <si>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</si>
  <si>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</si>
  <si>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</si>
  <si>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</si>
  <si>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</si>
  <si>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</si>
  <si>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</si>
  <si>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</si>
  <si>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</si>
  <si>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</si>
  <si>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</si>
  <si>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</si>
  <si>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</si>
  <si>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</si>
  <si>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</si>
  <si>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</si>
  <si>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</si>
  <si>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</si>
  <si>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</si>
  <si>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</si>
  <si>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</si>
  <si>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</si>
  <si>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</si>
  <si>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</si>
  <si>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</si>
  <si>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</si>
  <si>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</si>
  <si>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</si>
  <si>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</si>
  <si>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</si>
  <si>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</si>
  <si>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</si>
  <si>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</si>
  <si>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</si>
  <si>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</si>
  <si>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</si>
  <si>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</si>
  <si>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</si>
  <si>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</si>
  <si>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</si>
  <si>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</si>
  <si>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</si>
  <si>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</si>
  <si>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</si>
  <si>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</si>
  <si>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</si>
  <si>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</si>
  <si>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</si>
  <si>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</si>
  <si>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</si>
  <si>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</si>
  <si>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</si>
  <si>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</si>
  <si>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</si>
  <si>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</si>
  <si>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</si>
  <si>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</si>
  <si>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</si>
  <si>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</si>
  <si>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</si>
  <si>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</si>
  <si>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</si>
  <si>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</si>
  <si>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</si>
  <si>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</si>
  <si>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</si>
  <si>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</si>
  <si>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</si>
  <si>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</si>
  <si>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</si>
  <si>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</si>
  <si>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</si>
  <si>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</si>
  <si>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</si>
  <si>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</si>
  <si>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</si>
  <si>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</si>
  <si>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</si>
  <si>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</si>
  <si>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</si>
  <si>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</si>
  <si>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</si>
  <si>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</si>
  <si>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</si>
  <si>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</si>
  <si>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</si>
  <si>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</si>
  <si>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</si>
  <si>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</si>
  <si>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</si>
  <si>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</si>
  <si>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</si>
  <si>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</si>
  <si>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</si>
  <si>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</si>
  <si>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</si>
  <si>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 xml:space="preserve">     Общие данные</t>
  </si>
  <si>
    <t>Ед. измерения</t>
  </si>
  <si>
    <t>Показатели</t>
  </si>
  <si>
    <t>Наименование муниципального образования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</si>
  <si>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</si>
  <si>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</si>
  <si>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</si>
  <si>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Городская или сельская местность
</t>
  </si>
  <si>
    <t>Организационно - правовой статус учреждения</t>
  </si>
  <si>
    <t>Адрес сайта ДОО</t>
  </si>
  <si>
    <t>скопировать и внести</t>
  </si>
  <si>
    <r>
      <rPr>
        <sz val="11"/>
        <color rgb="FF000000"/>
        <rFont val="Times New Roman"/>
        <family val="1"/>
        <charset val="204"/>
      </rPr>
      <t xml:space="preserve">Руководитель  дошкольной образовательной организации  </t>
    </r>
    <r>
      <rPr>
        <b/>
        <sz val="11"/>
        <color rgb="FF000000"/>
        <rFont val="Times New Roman"/>
        <family val="1"/>
        <charset val="204"/>
      </rPr>
      <t xml:space="preserve">                                                    фамилия</t>
    </r>
  </si>
  <si>
    <t>вписать</t>
  </si>
  <si>
    <t>имя</t>
  </si>
  <si>
    <t>отчество</t>
  </si>
  <si>
    <t>телефон рабочий   (с указанием кода)</t>
  </si>
  <si>
    <t>адрес электронной почты</t>
  </si>
  <si>
    <r>
      <rPr>
        <sz val="11"/>
        <color rgb="FF000000"/>
        <rFont val="Times New Roman"/>
        <family val="1"/>
        <charset val="204"/>
      </rPr>
      <t xml:space="preserve">Заместитель руководителя ( или старший воспитатель), курирующий образовательную деятельность  (в случае отсутсвия , не заполнять)                   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фамилия   </t>
    </r>
  </si>
  <si>
    <t xml:space="preserve">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</si>
  <si>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</si>
  <si>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</si>
  <si>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</si>
  <si>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</si>
  <si>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</si>
  <si>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rPr>
        <sz val="11"/>
        <color rgb="FF000000"/>
        <rFont val="Times New Roman"/>
        <family val="1"/>
        <charset val="204"/>
      </rPr>
      <t>Суммарная площадь</t>
    </r>
    <r>
      <rPr>
        <b/>
        <sz val="11"/>
        <color rgb="FF000000"/>
        <rFont val="Times New Roman"/>
        <family val="1"/>
        <charset val="204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</si>
  <si>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</si>
  <si>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</si>
  <si>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</si>
  <si>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</si>
  <si>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</si>
  <si>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</si>
  <si>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чел.</t>
  </si>
  <si>
    <t>%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</si>
  <si>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</si>
  <si>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</si>
  <si>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</si>
  <si>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</si>
  <si>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</si>
  <si>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</si>
  <si>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</si>
  <si>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</si>
  <si>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</si>
  <si>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</si>
  <si>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rPr>
        <sz val="11"/>
        <color rgb="FF000000"/>
        <rFont val="Times New Roman"/>
        <family val="1"/>
        <charset val="204"/>
      </rPr>
      <t xml:space="preserve">Из общего числа групп
</t>
    </r>
    <r>
      <rPr>
        <b/>
        <sz val="11"/>
        <color rgb="FF000000"/>
        <rFont val="Times New Roman"/>
        <family val="1"/>
        <charset val="204"/>
      </rPr>
      <t>количество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</si>
  <si>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</si>
  <si>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</si>
  <si>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</si>
  <si>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</si>
  <si>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</si>
  <si>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</si>
  <si>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</si>
  <si>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</si>
  <si>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</si>
  <si>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</si>
  <si>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</si>
  <si>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</si>
  <si>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</si>
  <si>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t xml:space="preserve">Спортивный зал оснащен спортивным оборудованием (самооценка): 
</t>
  </si>
  <si>
    <t>от 1 до 10</t>
  </si>
  <si>
    <t xml:space="preserve">Спортивный зал оснащен спортивным инвентарем (самооценка): 
</t>
  </si>
  <si>
    <t>Имеется ли в учреждении бассейн</t>
  </si>
  <si>
    <t>Имеется ли в учреждении зимний сад</t>
  </si>
  <si>
    <t>Оснащение музыкального  зала:</t>
  </si>
  <si>
    <t xml:space="preserve">Музыкальный зал отдельный </t>
  </si>
  <si>
    <t>Музыкальный зал  совмешен со спрортзалом</t>
  </si>
  <si>
    <t>Музыкальный зал оборудован (самооценка)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</si>
  <si>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</si>
  <si>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</si>
  <si>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</si>
  <si>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</si>
  <si>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</si>
  <si>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</si>
  <si>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</si>
  <si>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</si>
  <si>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</si>
  <si>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</si>
  <si>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</si>
  <si>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</si>
  <si>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</si>
  <si>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</si>
  <si>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</si>
  <si>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</si>
  <si>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</si>
  <si>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</si>
  <si>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</si>
  <si>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</si>
  <si>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</si>
  <si>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</si>
  <si>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</si>
  <si>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</si>
  <si>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</si>
  <si>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"тревожной кнопки"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</si>
  <si>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</si>
  <si>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</si>
  <si>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</si>
  <si>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</si>
  <si>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</si>
  <si>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</si>
  <si>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</si>
  <si>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</si>
  <si>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</si>
  <si>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</si>
  <si>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</si>
  <si>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</si>
  <si>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Замечания со стороны органов противопожарного надзора за предыдущий год</t>
  </si>
  <si>
    <t>есть /нет</t>
  </si>
  <si>
    <t>Методический кабинет:</t>
  </si>
  <si>
    <t>Наличие методического кабинета</t>
  </si>
  <si>
    <r>
      <rPr>
        <b/>
        <sz val="11"/>
        <color rgb="FF000000"/>
        <rFont val="Times New Roman"/>
        <family val="1"/>
        <charset val="204"/>
      </rPr>
      <t xml:space="preserve">Оснащение методкабинета: 
</t>
    </r>
    <r>
      <rPr>
        <sz val="11"/>
        <color rgb="FF000000"/>
        <rFont val="Times New Roman"/>
        <family val="1"/>
        <charset val="204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</si>
  <si>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</si>
  <si>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</si>
  <si>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</si>
  <si>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</si>
  <si>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</si>
  <si>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</si>
  <si>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rgb="FF000000"/>
        <rFont val="Times New Roman"/>
        <family val="1"/>
        <charset val="204"/>
      </rPr>
      <t xml:space="preserve">Оснащение:
</t>
    </r>
    <r>
      <rPr>
        <sz val="11"/>
        <color rgb="FF000000"/>
        <rFont val="Times New Roman"/>
        <family val="1"/>
        <charset val="204"/>
      </rPr>
      <t xml:space="preserve">наглядные учебные  пособия   </t>
    </r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</si>
  <si>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</si>
  <si>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</si>
  <si>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</si>
  <si>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</si>
  <si>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</si>
  <si>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</si>
  <si>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</si>
  <si>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</si>
  <si>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</si>
  <si>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</si>
  <si>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</si>
  <si>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</si>
  <si>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</si>
  <si>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</si>
  <si>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</si>
  <si>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rgb="FF000000"/>
        <rFont val="Times New Roman"/>
        <family val="1"/>
        <charset val="204"/>
      </rPr>
      <t xml:space="preserve">Оснащение:  
</t>
    </r>
    <r>
      <rPr>
        <sz val="11"/>
        <color rgb="FF000000"/>
        <rFont val="Times New Roman"/>
        <family val="1"/>
        <charset val="204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</si>
  <si>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</si>
  <si>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</si>
  <si>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</si>
  <si>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</si>
  <si>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</si>
  <si>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</si>
  <si>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</si>
  <si>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</si>
  <si>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</si>
  <si>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</si>
  <si>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</si>
  <si>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</si>
  <si>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</si>
  <si>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</si>
  <si>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</si>
  <si>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</si>
  <si>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</si>
  <si>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</si>
  <si>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санитарная обработка помещений проводится в соответствии с нормами и требованиями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</si>
  <si>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</si>
  <si>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</si>
  <si>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</si>
  <si>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</si>
  <si>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</si>
  <si>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</si>
  <si>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rPr>
        <sz val="11"/>
        <color rgb="FF000000"/>
        <rFont val="Times New Roman"/>
        <family val="1"/>
        <charset val="204"/>
      </rPr>
      <t xml:space="preserve"> количество случаев травматизма, зафиксированных </t>
    </r>
    <r>
      <rPr>
        <b/>
        <sz val="11"/>
        <color rgb="FF000000"/>
        <rFont val="Times New Roman"/>
        <family val="1"/>
        <charset val="204"/>
      </rPr>
      <t>за 2021 год</t>
    </r>
  </si>
  <si>
    <t>Обеспечение здоровья, безопасности, качества услуг по присмотру и уходу</t>
  </si>
  <si>
    <r>
      <rPr>
        <b/>
        <sz val="11"/>
        <rFont val="Times New Roman"/>
        <family val="1"/>
        <charset val="204"/>
      </rPr>
      <t>Наличие мероприятий по сохранению и укреплению здоровья воспитанников</t>
    </r>
    <r>
      <rPr>
        <sz val="11"/>
        <rFont val="Times New Roman"/>
        <family val="1"/>
        <charset val="204"/>
      </rPr>
      <t xml:space="preserve">:        </t>
    </r>
  </si>
  <si>
    <t xml:space="preserve"> организован регулярный мониторинг состояния здоровья воспитанников</t>
  </si>
  <si>
    <t xml:space="preserve"> утверждены локальные акты по сохранению и укреплению здоровья детей</t>
  </si>
  <si>
    <t>реализуется Положение об охране жизни и здоровья воспитанников</t>
  </si>
  <si>
    <t>заполнены медицинские карты (да - 100%)</t>
  </si>
  <si>
    <t>осуществляются контрольные процедуры за санитарно-гигиеническим состоянием помещений, оборудования, территории в соответствии с санитарными правилами</t>
  </si>
  <si>
    <t>в ДОО соблюдаются санитарно- гигиенические нормы</t>
  </si>
  <si>
    <t>Обеспечение комплексной безопасности в ДОО:</t>
  </si>
  <si>
    <t xml:space="preserve">нормативно-правовое регулирование комплексной безопасности, соответствует требованиям; предусмотрено регулярное обучение коллектива по ТБ, ОТ, ЧС </t>
  </si>
  <si>
    <t>имеются локальные нормативные акты, устанавливающие требования к безопасности внутреннего (группового и вне группового) помещения и территории ДОО, предназначенной для прогулок воспитанников на свежем воздухе</t>
  </si>
  <si>
    <t>определены правила безопасности при проведении экскурсий и других мероприятий на территории ДОО (положения, инструкции, приказы, решения, акты, памятки, планы, отчеты, журналы, схемы охраны, графики дежурств и др.</t>
  </si>
  <si>
    <t>Используемое спортивно-игровое оборудование соответствует требованиям стандартов безопасности</t>
  </si>
  <si>
    <t>Территория ДОО оборудована навесами/беседками, расположенными и оснащенными с полным соблюдением требований</t>
  </si>
  <si>
    <t xml:space="preserve"> В помещении и на участке имеются все средства реагирования на чрезвычайные ситуации (план эвакуации детей в экстренных случаях, аптечка, инструкции, регламенты/правила безопасности, оптимизированные с учетом потребностей воспитанников группы, в том числе детей с ОВЗ или детей-инвалидов имеется телефон</t>
  </si>
  <si>
    <t>Ведется необходимая документация для организации контроля над чрезвычайными ситуациями и несчастными случаями (План действий по предупреждению и ликвидации ЧС техногенного и природного характера; План мероприятий по ЧС и НС и др.)</t>
  </si>
  <si>
    <t>Обеспечение качества услуг по присмотру и уходу за детьми:</t>
  </si>
  <si>
    <t>в ДОО утверждены и соблюдаются нормативно-правовые акты, регулирующие выполнение норм хозяйственно-бытового обслуживания и процедур ухода за воспитанниками</t>
  </si>
  <si>
    <t>Правила внутреннего распорядка для всех участников образовательного процесса, режим дня с учетом адаптационных режимов для детей по потребности и возможности здоровья (индивидуальные маршруты адаптации и др.</t>
  </si>
  <si>
    <t>обеспечена доступность предметов гигиены</t>
  </si>
  <si>
    <t>педагоги развивают культурно-гигиенических навыки воспитанников (наличие в планах, рабочих программах задач по уходу и присмотру)</t>
  </si>
  <si>
    <t>регламентированы процессы организации рационального и сбалансированного питания и питья с учетом СанПиНов (разработан Порядок организации питания воспитанников ДОО</t>
  </si>
  <si>
    <t xml:space="preserve"> утвержден режим питания в соответствии с возрастом и индивидуальными особенностями детей</t>
  </si>
  <si>
    <t>утверждены ежедневные и перспективные меню</t>
  </si>
  <si>
    <t xml:space="preserve"> ведется бракераж, учет калорийности, обеспечены правильная кулинарная обработка и закладка пищевых продуктов и др.</t>
  </si>
  <si>
    <t xml:space="preserve"> питание детей соответствует заявленному меню</t>
  </si>
  <si>
    <t>ежедневно доступна информация о питании</t>
  </si>
  <si>
    <t>соблюдается сервировка в группах</t>
  </si>
  <si>
    <t>осуществляется индивидуальный подход в процессе питания, регулярный контроль и надзор за работой пищеблока (карты оперативного контроля, приказы по питанию и пр.)</t>
  </si>
  <si>
    <t xml:space="preserve"> Кадры</t>
  </si>
  <si>
    <t xml:space="preserve">Качество образовательных условий в ДОО:                                                                                                                                                                                                                       кадровый состав </t>
  </si>
  <si>
    <t>Всего сотрудников  в образовательной организации:</t>
  </si>
  <si>
    <t>из них руководящих работников (руководитель, заместитель руководителя)</t>
  </si>
  <si>
    <t>из них (из строки всего сотрудников указать) количество педагогических работников, в том числе :</t>
  </si>
  <si>
    <t>воспитателей</t>
  </si>
  <si>
    <t>музыкальных работников</t>
  </si>
  <si>
    <t>инструкторов по физической культуре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</si>
  <si>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</si>
  <si>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</si>
  <si>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</si>
  <si>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учителей-логопедов</t>
  </si>
  <si>
    <t>учителей-дефектологов</t>
  </si>
  <si>
    <t>старших воспитателей</t>
  </si>
  <si>
    <t>методистов</t>
  </si>
  <si>
    <t>прочих специализированных педагогов</t>
  </si>
  <si>
    <t xml:space="preserve">  учебно-вспомогательных работников (младшие воспитатели, помощники воспитателей) в том числе, </t>
  </si>
  <si>
    <t>Распределение педагогических работников по возрасту</t>
  </si>
  <si>
    <t>количество/доля педагогических работников в возрасте до 30 лет</t>
  </si>
  <si>
    <t>количество/доля педагогических работников в возрасте от 30 до 50 лет</t>
  </si>
  <si>
    <t>количество/доля педагогических работников в возрасте более 50 лет</t>
  </si>
  <si>
    <t>количество/ доля педагогических работников пенсионного возраста</t>
  </si>
  <si>
    <t xml:space="preserve">                 из них  количество/доля молодых специалистов  </t>
  </si>
  <si>
    <t xml:space="preserve">Образовательный ценз педагогических и руководящих работников организации  </t>
  </si>
  <si>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количество/доля 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, имеющих </t>
    </r>
    <r>
      <rPr>
        <b/>
        <sz val="11"/>
        <rFont val="Times New Roman"/>
        <family val="1"/>
        <charset val="204"/>
      </rPr>
      <t xml:space="preserve">высшее </t>
    </r>
    <r>
      <rPr>
        <sz val="11"/>
        <rFont val="Times New Roman"/>
        <family val="1"/>
        <charset val="204"/>
      </rPr>
      <t xml:space="preserve"> образование</t>
    </r>
  </si>
  <si>
    <t xml:space="preserve">в том числе высшее  педагогическое </t>
  </si>
  <si>
    <r>
      <rPr>
        <sz val="11"/>
        <rFont val="Times New Roman"/>
        <family val="1"/>
        <charset val="204"/>
      </rPr>
      <t xml:space="preserve">количество/доля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, имеющих  </t>
    </r>
    <r>
      <rPr>
        <b/>
        <sz val="11"/>
        <rFont val="Times New Roman"/>
        <family val="1"/>
        <charset val="204"/>
      </rPr>
      <t>среднее</t>
    </r>
    <r>
      <rPr>
        <sz val="11"/>
        <rFont val="Times New Roman"/>
        <family val="1"/>
        <charset val="204"/>
      </rPr>
      <t xml:space="preserve"> профессиональное</t>
    </r>
  </si>
  <si>
    <t xml:space="preserve">количество/доля педагогических работников, имеющих  неоконченное высшее </t>
  </si>
  <si>
    <r>
      <rPr>
        <sz val="11"/>
        <rFont val="Times New Roman"/>
        <family val="1"/>
        <charset val="204"/>
      </rPr>
      <t>количество/доля педагогических работников, имеющих</t>
    </r>
    <r>
      <rPr>
        <b/>
        <sz val="11"/>
        <rFont val="Times New Roman"/>
        <family val="1"/>
        <charset val="204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</si>
  <si>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</si>
  <si>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</si>
  <si>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 xml:space="preserve">в том числе,  имеющих  неоконченное высшее </t>
  </si>
  <si>
    <t xml:space="preserve">Категорийность педагогических работников       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</si>
  <si>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количество/доля педагогических работников, имеющих высшую квалификационную категорию</t>
    </r>
  </si>
  <si>
    <t>количество/доля педагогических работников, имеющих первую квалификационную категорию</t>
  </si>
  <si>
    <t>Распределение педагогических работников по стажу работы</t>
  </si>
  <si>
    <t xml:space="preserve">                  количество/доля педагогических работников, имеющих стаж педагогической деятельности менее 5 лет, из них:</t>
  </si>
  <si>
    <t>количество/доля педагогических работников, имеющих стаж педагогической деятельности от 5 до 10 лет</t>
  </si>
  <si>
    <t xml:space="preserve">количество/доля педагогических работников, имеющих стаж педагогической деятельности от 10 лет до 15 лет </t>
  </si>
  <si>
    <t>количество/доля педагогических работников, имеющих стаж педагогической деятельности свыше 15 лет , из них</t>
  </si>
  <si>
    <t xml:space="preserve">Распределение педагогических работников  по нагрузке    </t>
  </si>
  <si>
    <t>количество педагогических работников, имеющих нагрузку менее ставки</t>
  </si>
  <si>
    <t>количество/доля педагогических работников, имеющих нагрузку от 1 ставки до 1,5 ставок</t>
  </si>
  <si>
    <t>количество/доля педагогических работников, имеющих нагрузку от 1.5 ставки до 1,75 ставок</t>
  </si>
  <si>
    <t>количество/доля педагогических работников, имеющих нагрузку от 1,75 ставки до 2 ставок</t>
  </si>
  <si>
    <t>количество/доля педагогических работников, имеющих нагрузку более 2-х ставок</t>
  </si>
  <si>
    <t>средняя наполняемость групп</t>
  </si>
  <si>
    <t>чел./групп</t>
  </si>
  <si>
    <t xml:space="preserve">количество детей на 1 воспитателя </t>
  </si>
  <si>
    <t>чел./чел.</t>
  </si>
  <si>
    <t>Повышение качества управления в ДОО</t>
  </si>
  <si>
    <r>
      <rPr>
        <sz val="11"/>
        <rFont val="Times New Roman"/>
        <family val="1"/>
        <charset val="204"/>
      </rPr>
      <t xml:space="preserve">Наличие у руководителя ДОО </t>
    </r>
    <r>
      <rPr>
        <b/>
        <sz val="11"/>
        <rFont val="Times New Roman"/>
        <family val="1"/>
        <charset val="204"/>
      </rPr>
      <t>требуемого</t>
    </r>
    <r>
      <rPr>
        <sz val="11"/>
        <rFont val="Times New Roman"/>
        <family val="1"/>
        <charset val="204"/>
      </rPr>
      <t xml:space="preserve"> профессионального образования:    
       </t>
    </r>
    <r>
      <rPr>
        <b/>
        <sz val="11"/>
        <rFont val="Times New Roman"/>
        <family val="1"/>
        <charset val="204"/>
      </rPr>
      <t xml:space="preserve">   высшее  педагогическое образование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</si>
  <si>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дополнительное профессиональное образование (переподготовка) </t>
    </r>
    <r>
      <rPr>
        <sz val="11"/>
        <rFont val="Times New Roman"/>
        <family val="1"/>
        <charset val="204"/>
      </rPr>
      <t>в области  государственного и муниципального управления или менеджмента и экономики</t>
    </r>
  </si>
  <si>
    <r>
      <rPr>
        <b/>
        <sz val="11"/>
        <rFont val="Times New Roman"/>
        <family val="1"/>
        <charset val="204"/>
      </rPr>
      <t>высшее образование по направлениям подготовки</t>
    </r>
    <r>
      <rPr>
        <sz val="11"/>
        <rFont val="Times New Roman"/>
        <family val="1"/>
        <charset val="204"/>
      </rPr>
      <t xml:space="preserve"> «Государственное и муниципальное управление», «Менеджмент», «Управление персоналом»</t>
    </r>
  </si>
  <si>
    <r>
      <rPr>
        <b/>
        <sz val="11"/>
        <rFont val="Times New Roman"/>
        <family val="1"/>
        <charset val="204"/>
      </rPr>
      <t xml:space="preserve"> Разработанность и функционирование внутренней системы оценки качества образования (ВСОКО) в ДОО</t>
    </r>
    <r>
      <rPr>
        <sz val="11"/>
        <rFont val="Times New Roman"/>
        <family val="1"/>
        <charset val="204"/>
      </rPr>
      <t xml:space="preserve"> </t>
    </r>
  </si>
  <si>
    <t xml:space="preserve"> имеется положение о ВСОКО утвержденное руководителем ОО и согласованное органом государственно-общественного управления </t>
  </si>
  <si>
    <t>имеются планы и отчеты об осуществлении ВСОКО</t>
  </si>
  <si>
    <t>1-10 баллов</t>
  </si>
  <si>
    <t>результаты реализации ВСОКО отражены на официальном сайте ДОО</t>
  </si>
  <si>
    <r>
      <rPr>
        <b/>
        <sz val="11"/>
        <rFont val="Times New Roman"/>
        <family val="1"/>
        <charset val="204"/>
      </rPr>
      <t xml:space="preserve">Наличие программы развития ДОО           </t>
    </r>
    <r>
      <rPr>
        <sz val="11"/>
        <rFont val="Times New Roman"/>
        <family val="1"/>
        <charset val="204"/>
      </rPr>
      <t xml:space="preserve">                                  </t>
    </r>
  </si>
  <si>
    <t xml:space="preserve">Соответствие Программы развития, требованиям к структуре и содержанию данного стратегического документа </t>
  </si>
  <si>
    <t>программа развития ДОО, которая содержит стратегию развития</t>
  </si>
  <si>
    <t>программа развития ДОО, которая расчитана на срок не  менее 3 лет</t>
  </si>
  <si>
    <t xml:space="preserve">да/нет </t>
  </si>
  <si>
    <t>программа развития ДОО содержит требования к ресурсному обеспечению ее реализации</t>
  </si>
  <si>
    <t xml:space="preserve">в программе есть раздел: оценка реализации программы </t>
  </si>
  <si>
    <t xml:space="preserve"> Содержание образования в ДОУ</t>
  </si>
  <si>
    <t>Содержание образования в ДОУ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</si>
  <si>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</si>
  <si>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</si>
  <si>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</si>
  <si>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</si>
  <si>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</si>
  <si>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</si>
  <si>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</si>
  <si>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</si>
  <si>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</si>
  <si>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</si>
  <si>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</si>
  <si>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</si>
  <si>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</si>
  <si>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</si>
  <si>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 xml:space="preserve">чел. 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</si>
  <si>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</si>
  <si>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</si>
  <si>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</si>
  <si>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 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</si>
  <si>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</si>
  <si>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</si>
  <si>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</si>
  <si>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</si>
  <si>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</si>
  <si>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</si>
  <si>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</si>
  <si>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</si>
  <si>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Число групповых ячеек в ДОО, в них:  </t>
  </si>
  <si>
    <t>комнат для раздевания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</si>
  <si>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</si>
  <si>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</si>
  <si>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</si>
  <si>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</si>
  <si>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</si>
  <si>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</si>
  <si>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</si>
  <si>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</si>
  <si>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</si>
  <si>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</si>
  <si>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</si>
  <si>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</si>
  <si>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</si>
  <si>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</si>
  <si>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конструирования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</si>
  <si>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</si>
  <si>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</si>
  <si>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</si>
  <si>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</si>
  <si>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</si>
  <si>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</si>
  <si>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</si>
  <si>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</si>
  <si>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</si>
  <si>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</si>
  <si>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</si>
  <si>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</si>
  <si>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</si>
  <si>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</si>
  <si>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</si>
  <si>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</si>
  <si>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</si>
  <si>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скамейки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</si>
  <si>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</si>
  <si>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</si>
  <si>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</si>
  <si>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</si>
  <si>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</si>
  <si>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</si>
  <si>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</si>
  <si>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</si>
  <si>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</si>
  <si>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</si>
  <si>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</si>
  <si>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Качество образовательных программ дошкольного образования                                                                                                                                                                                                                                               </t>
  </si>
  <si>
    <t>Наличие основной образовательной программы дошкольного образования, разработанной и утвержденной в ДОО</t>
  </si>
  <si>
    <t xml:space="preserve">Соответствие ООП ДО ДОО, требованиям ФГОС ДО к структуре и содержанию образовательных программ дошкольного образования </t>
  </si>
  <si>
    <r>
      <rPr>
        <sz val="11"/>
        <rFont val="Times New Roman"/>
        <family val="1"/>
        <charset val="204"/>
      </rPr>
      <t xml:space="preserve">в </t>
    </r>
    <r>
      <rPr>
        <b/>
        <sz val="11"/>
        <rFont val="Times New Roman"/>
        <family val="1"/>
        <charset val="204"/>
      </rPr>
      <t>Программу включены  разделы</t>
    </r>
    <r>
      <rPr>
        <sz val="11"/>
        <rFont val="Times New Roman"/>
        <family val="1"/>
        <charset val="204"/>
      </rPr>
      <t xml:space="preserve">, в которых отражена  обязательная часть :
</t>
    </r>
    <r>
      <rPr>
        <b/>
        <sz val="11"/>
        <rFont val="Times New Roman"/>
        <family val="1"/>
        <charset val="204"/>
      </rPr>
      <t>целевой  раздел</t>
    </r>
  </si>
  <si>
    <t xml:space="preserve"> содержательный раздел</t>
  </si>
  <si>
    <t xml:space="preserve"> организационный раздел</t>
  </si>
  <si>
    <r>
      <rPr>
        <b/>
        <sz val="11"/>
        <rFont val="Times New Roman"/>
        <family val="1"/>
        <charset val="204"/>
      </rPr>
      <t>целевой</t>
    </r>
    <r>
      <rPr>
        <sz val="11"/>
        <rFont val="Times New Roman"/>
        <family val="1"/>
        <charset val="204"/>
      </rPr>
      <t xml:space="preserve"> раздел включает в себя </t>
    </r>
    <r>
      <rPr>
        <b/>
        <sz val="11"/>
        <rFont val="Times New Roman"/>
        <family val="1"/>
        <charset val="204"/>
      </rPr>
      <t>пояснительную записк</t>
    </r>
    <r>
      <rPr>
        <sz val="11"/>
        <rFont val="Times New Roman"/>
        <family val="1"/>
        <charset val="204"/>
      </rPr>
      <t>у</t>
    </r>
  </si>
  <si>
    <r>
      <rPr>
        <b/>
        <sz val="11"/>
        <rFont val="Times New Roman"/>
        <family val="1"/>
        <charset val="204"/>
      </rPr>
      <t xml:space="preserve">целевой </t>
    </r>
    <r>
      <rPr>
        <sz val="11"/>
        <rFont val="Times New Roman"/>
        <family val="1"/>
        <charset val="204"/>
      </rPr>
      <t xml:space="preserve">раздел включает в себя  </t>
    </r>
    <r>
      <rPr>
        <b/>
        <sz val="11"/>
        <rFont val="Times New Roman"/>
        <family val="1"/>
        <charset val="204"/>
      </rPr>
      <t>планируемые результаты</t>
    </r>
    <r>
      <rPr>
        <sz val="11"/>
        <rFont val="Times New Roman"/>
        <family val="1"/>
        <charset val="204"/>
      </rPr>
      <t xml:space="preserve"> освоения программы</t>
    </r>
  </si>
  <si>
    <r>
      <rPr>
        <b/>
        <sz val="11"/>
        <rFont val="Times New Roman"/>
        <family val="1"/>
        <charset val="204"/>
      </rPr>
      <t>пояснительная записка</t>
    </r>
    <r>
      <rPr>
        <sz val="11"/>
        <rFont val="Times New Roman"/>
        <family val="1"/>
        <charset val="204"/>
      </rPr>
      <t xml:space="preserve"> раскрывает цели и задачи Программы</t>
    </r>
  </si>
  <si>
    <r>
      <rPr>
        <b/>
        <sz val="11"/>
        <rFont val="Times New Roman"/>
        <family val="1"/>
        <charset val="204"/>
      </rPr>
      <t xml:space="preserve">пояснительная записка </t>
    </r>
    <r>
      <rPr>
        <sz val="11"/>
        <rFont val="Times New Roman"/>
        <family val="1"/>
        <charset val="204"/>
      </rPr>
      <t>раскрывает принципы и подходы, значимые для разработки и реализации Программы</t>
    </r>
  </si>
  <si>
    <r>
      <rPr>
        <sz val="11"/>
        <rFont val="Times New Roman"/>
        <family val="1"/>
        <charset val="204"/>
      </rPr>
      <t xml:space="preserve">пояснительная записка раскрывает  значимые для разработки и реализации Программы </t>
    </r>
    <r>
      <rPr>
        <b/>
        <sz val="11"/>
        <rFont val="Times New Roman"/>
        <family val="1"/>
        <charset val="204"/>
      </rPr>
      <t>характеристики</t>
    </r>
    <r>
      <rPr>
        <sz val="11"/>
        <rFont val="Times New Roman"/>
        <family val="1"/>
        <charset val="204"/>
      </rPr>
      <t xml:space="preserve">, в том числе </t>
    </r>
    <r>
      <rPr>
        <b/>
        <sz val="11"/>
        <rFont val="Times New Roman"/>
        <family val="1"/>
        <charset val="204"/>
      </rPr>
      <t>характеристики особенностей развития детей раннего и дошкольного возраста</t>
    </r>
  </si>
  <si>
    <r>
      <rPr>
        <b/>
        <sz val="11"/>
        <rFont val="Times New Roman"/>
        <family val="1"/>
        <charset val="204"/>
      </rPr>
      <t>планируемые результаты</t>
    </r>
    <r>
      <rPr>
        <sz val="11"/>
        <rFont val="Times New Roman"/>
        <family val="1"/>
        <charset val="204"/>
      </rPr>
      <t xml:space="preserve"> освоения Программы конкретизируют требования ФГОС ДО к целевым ориентирам с учетом возрастных возможностей детей</t>
    </r>
  </si>
  <si>
    <r>
      <rPr>
        <sz val="11"/>
        <rFont val="Times New Roman"/>
        <family val="1"/>
        <charset val="204"/>
      </rPr>
      <t xml:space="preserve">содержание образовательной Программы обеспечивает развитие личности в соответствии с возрастными и индивидуальными особенностями детей </t>
    </r>
    <r>
      <rPr>
        <b/>
        <sz val="11"/>
        <rFont val="Times New Roman"/>
        <family val="1"/>
        <charset val="204"/>
      </rPr>
      <t>по направлениям:                                                                                                 
социально-коммуникативное развитие</t>
    </r>
  </si>
  <si>
    <t>количество/доля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</si>
  <si>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</si>
  <si>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</si>
  <si>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</si>
  <si>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</si>
  <si>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r>
      <rPr>
        <sz val="11"/>
        <rFont val="Times New Roman"/>
        <family val="1"/>
        <charset val="204"/>
      </rPr>
      <t xml:space="preserve">в Программу включено содержание </t>
    </r>
    <r>
      <rPr>
        <b/>
        <sz val="11"/>
        <rFont val="Times New Roman"/>
        <family val="1"/>
        <charset val="204"/>
      </rPr>
      <t>коррекционной работы и/или инклюзивного образования</t>
    </r>
  </si>
  <si>
    <r>
      <rPr>
        <sz val="11"/>
        <rFont val="Times New Roman"/>
        <family val="1"/>
        <charset val="204"/>
      </rPr>
      <t>в Программу включено</t>
    </r>
    <r>
      <rPr>
        <b/>
        <sz val="11"/>
        <rFont val="Times New Roman"/>
        <family val="1"/>
        <charset val="204"/>
      </rPr>
      <t xml:space="preserve"> описание  условий для обучающихся с ОВЗ</t>
    </r>
  </si>
  <si>
    <r>
      <rPr>
        <sz val="11"/>
        <rFont val="Times New Roman"/>
        <family val="1"/>
        <charset val="204"/>
      </rPr>
      <t xml:space="preserve">в Программу включен организационный раздел: </t>
    </r>
    <r>
      <rPr>
        <b/>
        <sz val="11"/>
        <rFont val="Times New Roman"/>
        <family val="1"/>
        <charset val="204"/>
      </rPr>
      <t>описание материально-технического обеспечения ООП ДО ДОО</t>
    </r>
  </si>
  <si>
    <t>в Программу включен раздел, в котором отражена  часть, формируемая участниками образовательных отношений:</t>
  </si>
  <si>
    <t>парциальные программы</t>
  </si>
  <si>
    <t xml:space="preserve">региональный компонент </t>
  </si>
  <si>
    <t>Качество содержания образовательной деятельности в ДОО</t>
  </si>
  <si>
    <t xml:space="preserve">Наличие рабочих программ </t>
  </si>
  <si>
    <t>рабочие программы соответствуют по содержанию образовательной Программе  ( "да" если все направления включены)</t>
  </si>
  <si>
    <t xml:space="preserve">рабочие программы обеспечивают образовательную деятельность с учетом возрастных возможностей детей в каждой возрастной группе </t>
  </si>
  <si>
    <t>Развивающая предметно-пространственная среда</t>
  </si>
  <si>
    <t xml:space="preserve">  Содержательная насыщенность среды
</t>
  </si>
  <si>
    <t>обеспечивает  двигательную активность, в том числе развитие крупной и мелкой моторики, участие в подвижных играх и соревнованиях</t>
  </si>
  <si>
    <t>обеспечивает эмоциональное благополучие детей во взаимодействии с предметно-пространственным окружением</t>
  </si>
  <si>
    <t>обеспечивает возможность самовыражения детей</t>
  </si>
  <si>
    <t xml:space="preserve">                         Трансформируемость пространства</t>
  </si>
  <si>
    <r>
      <rPr>
        <sz val="11"/>
        <rFont val="Times New Roman"/>
        <family val="1"/>
        <charset val="204"/>
      </rPr>
      <t xml:space="preserve">                                                              </t>
    </r>
    <r>
      <rPr>
        <b/>
        <sz val="11"/>
        <rFont val="Times New Roman"/>
        <family val="1"/>
        <charset val="204"/>
      </rPr>
      <t xml:space="preserve">           Полифункциональность материалов: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</si>
  <si>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t xml:space="preserve">  возможность разнообразного использования различных составляющих предметной среды, например, детской мебели, матов, мягких модулей, ширм и т.д.</t>
  </si>
  <si>
    <t>наличие в помещениях возрастных групп и на участке ДОО  полифункциональных (не обладающих жестко закрепленным способом употребления) предметов</t>
  </si>
  <si>
    <t>наличие в помещениях возрастных групп и на участке ДОО природного материала, пригодного для использования в разных видах детской активности (в том числе в качестве предметов-заместителей в детской игре)</t>
  </si>
  <si>
    <r>
      <rPr>
        <sz val="11"/>
        <rFont val="Times New Roman"/>
        <family val="1"/>
        <charset val="204"/>
      </rPr>
      <t xml:space="preserve">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Вариативность среды: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</t>
    </r>
  </si>
  <si>
    <r>
      <rPr>
        <sz val="11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  в помещениях  </t>
    </r>
    <r>
      <rPr>
        <sz val="11"/>
        <rFont val="Times New Roman"/>
        <family val="1"/>
        <charset val="204"/>
      </rPr>
      <t>имеются различные пространства (для игры, конструирования, уединения и пр.), а также разнообразные материалы, игры, игрушки и оборудование, обеспечивающее свободный выбор детей</t>
    </r>
  </si>
  <si>
    <t>обеспечивается периодическая сменяемость игрового материала, появление новых предметов</t>
  </si>
  <si>
    <r>
      <rPr>
        <b/>
        <sz val="11"/>
        <rFont val="Times New Roman"/>
        <family val="1"/>
        <charset val="204"/>
      </rPr>
      <t>на участке ДОО</t>
    </r>
    <r>
      <rPr>
        <sz val="11"/>
        <rFont val="Times New Roman"/>
        <family val="1"/>
        <charset val="204"/>
      </rPr>
      <t xml:space="preserve"> имеются различные пространства (для игры, конструирования, уединения и пр.), а также разнообразные материалы, игры, игрушки и оборудование, обеспечивающее свободный выбор детей</t>
    </r>
  </si>
  <si>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Доступность среды: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</t>
    </r>
  </si>
  <si>
    <t>обеспечивается доступность для воспитанников, в том числе детей с ОВЗ и детей-инвалидов, всех помещений, где осуществляется образовательная деятельность</t>
  </si>
  <si>
    <t>имеется свободный доступ детей, в том числе детей с ОВЗ и детей- инвалидов, к играм, игрушкам, материалам, пособиям, обеспечивающим все основные виды детской активности</t>
  </si>
  <si>
    <t>обеспечивается исправность и сохранность материалов и оборудования</t>
  </si>
  <si>
    <t>Безопасность предметно­пространственной среды</t>
  </si>
  <si>
    <t xml:space="preserve">Психолого-педагогические условия 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</si>
  <si>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</si>
  <si>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</si>
  <si>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</si>
  <si>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</si>
  <si>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Качество реализации адаптированных основных образовательных программ в ДОО</t>
  </si>
  <si>
    <t xml:space="preserve">наличие в образовательной организации АООП ДО </t>
  </si>
  <si>
    <t>да нет</t>
  </si>
  <si>
    <t>соответствует АООП ДО требованиям ФГОС ДО (подтверждается полностью  требования ФГОС ДО к структуре и содержанию образовательных программ дошкольного образования</t>
  </si>
  <si>
    <r>
      <rPr>
        <sz val="11"/>
        <rFont val="Times New Roman"/>
        <family val="1"/>
        <charset val="204"/>
      </rPr>
      <t xml:space="preserve">в </t>
    </r>
    <r>
      <rPr>
        <b/>
        <sz val="11"/>
        <rFont val="Times New Roman"/>
        <family val="1"/>
        <charset val="204"/>
      </rPr>
      <t>Программу включены  разделы</t>
    </r>
    <r>
      <rPr>
        <sz val="11"/>
        <rFont val="Times New Roman"/>
        <family val="1"/>
        <charset val="204"/>
      </rPr>
      <t xml:space="preserve">, в которых отражены две части: обязательная часть и часть, формируемая участниками образовательных отношений:
</t>
    </r>
    <r>
      <rPr>
        <b/>
        <sz val="11"/>
        <rFont val="Times New Roman"/>
        <family val="1"/>
        <charset val="204"/>
      </rPr>
      <t>целевой  раздел</t>
    </r>
  </si>
  <si>
    <t xml:space="preserve">Оценки механизмов управления качеством образования органов местного самоуправления муниципальных и городских округов
</t>
  </si>
  <si>
    <t xml:space="preserve"> Механизмы управления качеством образовательной деятельности
</t>
  </si>
  <si>
    <t>Система мониторинга качества дошкольного образования</t>
  </si>
  <si>
    <t>Наименование МО</t>
  </si>
  <si>
    <t xml:space="preserve">Критерии </t>
  </si>
  <si>
    <t>Показатели,  индикаторы</t>
  </si>
  <si>
    <t xml:space="preserve">Единицы измерения </t>
  </si>
  <si>
    <t xml:space="preserve">Кадровый состав </t>
  </si>
  <si>
    <t>прочих специализированных педагоов</t>
  </si>
  <si>
    <r>
      <rPr>
        <b/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количество/доля педагогических работников, имеющих высшую квалификационную категорию</t>
    </r>
  </si>
  <si>
    <t>есть/нет</t>
  </si>
  <si>
    <t>село</t>
  </si>
  <si>
    <t>город</t>
  </si>
  <si>
    <t xml:space="preserve">Краткое наименование образовательной организации </t>
  </si>
  <si>
    <t xml:space="preserve">нет </t>
  </si>
  <si>
    <r>
      <rPr>
        <sz val="11"/>
        <color rgb="FF000000"/>
        <rFont val="Times New Roman"/>
        <family val="1"/>
        <charset val="204"/>
      </rPr>
      <t xml:space="preserve">Краткое наименование образовательной организации (например, </t>
    </r>
    <r>
      <rPr>
        <b/>
        <sz val="11"/>
        <color rgb="FF000000"/>
        <rFont val="Times New Roman"/>
        <family val="1"/>
        <charset val="204"/>
      </rPr>
      <t>МБОУ Д/С №ХХХ</t>
    </r>
    <r>
      <rPr>
        <sz val="11"/>
        <color rgb="FF000000"/>
        <rFont val="Times New Roman"/>
        <family val="1"/>
        <charset val="204"/>
      </rPr>
      <t xml:space="preserve">, далее если в вашей территории два д/с с одним номером -  </t>
    </r>
    <r>
      <rPr>
        <b/>
        <sz val="11"/>
        <color rgb="FF000000"/>
        <rFont val="Times New Roman"/>
        <family val="1"/>
        <charset val="204"/>
      </rPr>
      <t>"Гвоздичка"</t>
    </r>
    <r>
      <rPr>
        <sz val="11"/>
        <color rgb="FF000000"/>
        <rFont val="Times New Roman"/>
        <family val="1"/>
        <charset val="204"/>
      </rPr>
      <t>)</t>
    </r>
  </si>
  <si>
    <t>краткое</t>
  </si>
  <si>
    <t>муниципальное бюджетное дошкольное образовательное учреждение детский сад №1 "Василёк"</t>
  </si>
  <si>
    <t>МБДОУ  детский сад № 1 "Василёк"</t>
  </si>
  <si>
    <t>https://doy01.edu5gor.ru/</t>
  </si>
  <si>
    <t xml:space="preserve">Бобкина </t>
  </si>
  <si>
    <t>Татьяна</t>
  </si>
  <si>
    <t>Николаена</t>
  </si>
  <si>
    <t>8(8793)391214</t>
  </si>
  <si>
    <t>doy01@pjatigorsk.ru</t>
  </si>
  <si>
    <t>Гришккова</t>
  </si>
  <si>
    <t>Ирина</t>
  </si>
  <si>
    <t>Александровна</t>
  </si>
  <si>
    <t>8(8793)333803</t>
  </si>
  <si>
    <t>муниципальное бюджетное 
дошкольное образовательное учреждение детский сад №2 «Кораблик»</t>
  </si>
  <si>
    <t>МБДОУ детский сад №2 "Кораблик"</t>
  </si>
  <si>
    <t>https://dou2.obrsk.ru</t>
  </si>
  <si>
    <t>Левченко</t>
  </si>
  <si>
    <t>Любовь</t>
  </si>
  <si>
    <t>Николаевна</t>
  </si>
  <si>
    <t>8(8793)31-31-52</t>
  </si>
  <si>
    <t>doy02@pjatigorsk.ru</t>
  </si>
  <si>
    <t>Кривых</t>
  </si>
  <si>
    <t>243.6</t>
  </si>
  <si>
    <t>Муниципальное бюджетное дошкольное образовательное учреждение детский сад № 3 "Ивушка"</t>
  </si>
  <si>
    <t>МБДОУ  детский сад № 3 "Ивушка"</t>
  </si>
  <si>
    <t>https://dou3.obrsk.ru/</t>
  </si>
  <si>
    <t>Шимко</t>
  </si>
  <si>
    <t>Майя</t>
  </si>
  <si>
    <t>Михайловна</t>
  </si>
  <si>
    <t>8(8793)31-68-42</t>
  </si>
  <si>
    <t xml:space="preserve">doy03@pjatigorsk.ru </t>
  </si>
  <si>
    <t>Игнатенко</t>
  </si>
  <si>
    <t>Наталья</t>
  </si>
  <si>
    <t>Муниципальное бюджетное дошкольное образовательное учреждение детский сад № 4 "Солнышко"</t>
  </si>
  <si>
    <t>МБДОУ детский сад  № 4 "Солнышко"</t>
  </si>
  <si>
    <t>https://dou4.obrsk.ru/</t>
  </si>
  <si>
    <t xml:space="preserve">Кулинич </t>
  </si>
  <si>
    <t>Лариса</t>
  </si>
  <si>
    <t>Ивановна</t>
  </si>
  <si>
    <t>doy04@pjatigorsk.ru</t>
  </si>
  <si>
    <t>Дорошенко</t>
  </si>
  <si>
    <t>Элина</t>
  </si>
  <si>
    <t>Сергеевна</t>
  </si>
  <si>
    <t>муниципальное бюджетное дошкольное образовательное учреждение детский сад № 5 "Колобок"</t>
  </si>
  <si>
    <t>МБДОУ  д/с № 5</t>
  </si>
  <si>
    <t>https://mdou5pyatigorsk</t>
  </si>
  <si>
    <t>Зеленская</t>
  </si>
  <si>
    <t xml:space="preserve">Светлана </t>
  </si>
  <si>
    <t>8(8733)985499</t>
  </si>
  <si>
    <t>doy05@pjatigorsk.ru</t>
  </si>
  <si>
    <t>Курмаева</t>
  </si>
  <si>
    <t xml:space="preserve">Юлия </t>
  </si>
  <si>
    <t>Мирасовна</t>
  </si>
  <si>
    <t>171,1</t>
  </si>
  <si>
    <t>62,9</t>
  </si>
  <si>
    <t>38,6</t>
  </si>
  <si>
    <t>Муниципальное бюджетное дошкольное образовательное учреждение детскй сад №6 "Ягодка"</t>
  </si>
  <si>
    <t>МБДОУ  детский сад № 6 "Ягодка"</t>
  </si>
  <si>
    <t>https://dou6.obrsk.ru/</t>
  </si>
  <si>
    <t xml:space="preserve">Титаренко </t>
  </si>
  <si>
    <t xml:space="preserve">Валентина </t>
  </si>
  <si>
    <t>Петровна</t>
  </si>
  <si>
    <t xml:space="preserve">7(8793)98-61-38 </t>
  </si>
  <si>
    <t>doy06@pjatigorsk.ru</t>
  </si>
  <si>
    <t>Налбандян</t>
  </si>
  <si>
    <t>Анастасия</t>
  </si>
  <si>
    <t>7(8793)31-88-04</t>
  </si>
  <si>
    <t>муниципальное бюджетное дошкольное образовательное учреждение детский сад № 7 им. Ю.А. Гагарина</t>
  </si>
  <si>
    <t>МБДОУ  д/с № 7 им. Ю.А. Гагарина</t>
  </si>
  <si>
    <t>https://dou7.obrsk.ru/</t>
  </si>
  <si>
    <t>Ачкасова</t>
  </si>
  <si>
    <t xml:space="preserve">Наталья </t>
  </si>
  <si>
    <t>Геньевна</t>
  </si>
  <si>
    <t>doy07@pjatigorsk.ru</t>
  </si>
  <si>
    <t>Олейников</t>
  </si>
  <si>
    <t>Александр</t>
  </si>
  <si>
    <t>Сергеевич</t>
  </si>
  <si>
    <t>Муниципальное бюджетное дошкольное образовательное учреждение детский сад №8 "Теремок"</t>
  </si>
  <si>
    <t>МБДОУ  детский сад № 8 "Теремок"</t>
  </si>
  <si>
    <t>https://dou8.obrsk.ru/</t>
  </si>
  <si>
    <t>Годун</t>
  </si>
  <si>
    <t>Галина</t>
  </si>
  <si>
    <t>Анатольевна</t>
  </si>
  <si>
    <t>8(8793)336285</t>
  </si>
  <si>
    <t>doy08@pjatigorsk.ru</t>
  </si>
  <si>
    <t>Дряева</t>
  </si>
  <si>
    <t>Евгения</t>
  </si>
  <si>
    <t>Викторовна</t>
  </si>
  <si>
    <t>Муниципальное бюджетное  дошкольное образовательное учреждение детский сад № 9 "Ласточка"</t>
  </si>
  <si>
    <t>МБДОУ детский сад  № 9  "Ласточка"</t>
  </si>
  <si>
    <t>https://dou9.obrsk.ru/</t>
  </si>
  <si>
    <t xml:space="preserve">Вострикова </t>
  </si>
  <si>
    <t>Филипповна</t>
  </si>
  <si>
    <t>8(8793)31-29-91</t>
  </si>
  <si>
    <t>doy09@ pjatigorsk.ru</t>
  </si>
  <si>
    <t>Симонова</t>
  </si>
  <si>
    <t>Алена</t>
  </si>
  <si>
    <t>муниципальное бюджетное дошкольное образовательное учреждение "Детский сад №10 "Хуторок"</t>
  </si>
  <si>
    <t>МБДОУ "Детский сад №10 "Хуторок"</t>
  </si>
  <si>
    <t>https://hutorok.nubex.ru/</t>
  </si>
  <si>
    <t xml:space="preserve">Созарукова </t>
  </si>
  <si>
    <t>Ольга</t>
  </si>
  <si>
    <t>Васильевна</t>
  </si>
  <si>
    <t>(8793)36-77-00</t>
  </si>
  <si>
    <t>doy10@pjatigorsk.ru</t>
  </si>
  <si>
    <t>Муниципальное бюджетное дошкольное образовательное учреждение детский сад №11 "Березка"</t>
  </si>
  <si>
    <t>МБДОУ детский сад №11 "Березка"</t>
  </si>
  <si>
    <t>https://dou11.obrsk.ru/</t>
  </si>
  <si>
    <t xml:space="preserve">Осипенко </t>
  </si>
  <si>
    <t>Федосеевна</t>
  </si>
  <si>
    <t>doy11@pjatigorsk.ru</t>
  </si>
  <si>
    <t>Демидова</t>
  </si>
  <si>
    <t>Юлия</t>
  </si>
  <si>
    <t>Игоревна</t>
  </si>
  <si>
    <t>Муниципальное бюджетное дошкольное образовательное учреждение детский сад № 14 "Сказка"</t>
  </si>
  <si>
    <t>МБДОУ   № 14 "Сказка"</t>
  </si>
  <si>
    <t>http://doy14pyatigorsk.ru/</t>
  </si>
  <si>
    <t>Сакович</t>
  </si>
  <si>
    <t>Светлана</t>
  </si>
  <si>
    <t>Ростиславовна</t>
  </si>
  <si>
    <t>doy14@pjatigorsk.ru</t>
  </si>
  <si>
    <t>Петанина</t>
  </si>
  <si>
    <t>Лилия</t>
  </si>
  <si>
    <t>Муниципальное бюджетное дошкольное образовательное учреждение детский сад № 15 " Казачок"</t>
  </si>
  <si>
    <t>МБДОУ  детский сад № 15 "Казачок"</t>
  </si>
  <si>
    <t>https://doy15.edu5gor.ru</t>
  </si>
  <si>
    <t>Звягинцева</t>
  </si>
  <si>
    <t>Павловна</t>
  </si>
  <si>
    <t>8(8793)38-78-81</t>
  </si>
  <si>
    <t>doy15@pjatigorsk.ru</t>
  </si>
  <si>
    <t>Попова</t>
  </si>
  <si>
    <t>8(8793)38-81-46</t>
  </si>
  <si>
    <t>389,!</t>
  </si>
  <si>
    <t>Муниципальное бюджетное дошкольное образовательное учреждение детский сад №16 "Колокольчик"</t>
  </si>
  <si>
    <t>МБДОУ  детский сад  № 16</t>
  </si>
  <si>
    <t>https://doy16.edu5gor.ru/</t>
  </si>
  <si>
    <t xml:space="preserve">Агафоночкина </t>
  </si>
  <si>
    <t>Елена</t>
  </si>
  <si>
    <t>Борисовна</t>
  </si>
  <si>
    <t>8(879 3) 315260</t>
  </si>
  <si>
    <t xml:space="preserve">doy16@pjatigorsk.ru </t>
  </si>
  <si>
    <t>Кехваева</t>
  </si>
  <si>
    <t>Анжелика</t>
  </si>
  <si>
    <t>Григорьевна</t>
  </si>
  <si>
    <t>8(879 3) 315262</t>
  </si>
  <si>
    <t>Муниципальное бюджетное дошкольное образовательное  учрежденпие детский сад №17 "Золотой ключик"</t>
  </si>
  <si>
    <t>МБДОУ  детский сад №17 "Золотой ключик"</t>
  </si>
  <si>
    <t>doy17.edu5gor.ru</t>
  </si>
  <si>
    <t>Павлик</t>
  </si>
  <si>
    <t>Руслановна</t>
  </si>
  <si>
    <t>8(8793) 33-29-13</t>
  </si>
  <si>
    <t>doy17@pjatigorsk.ru</t>
  </si>
  <si>
    <t>Фёдорова</t>
  </si>
  <si>
    <t>Юрьевна</t>
  </si>
  <si>
    <t>8(8793)33-29-13</t>
  </si>
  <si>
    <t>муниципальное бюджетное дошкольное образовательное учреждение детский сад № 18 "Улыбка"</t>
  </si>
  <si>
    <t>МБДОУ  д/с № 18</t>
  </si>
  <si>
    <t>https://doy18.pjatigorsk.ru/</t>
  </si>
  <si>
    <t>Командин</t>
  </si>
  <si>
    <t xml:space="preserve"> Евгений </t>
  </si>
  <si>
    <t>Николаевич</t>
  </si>
  <si>
    <t>8(8793)39-47-37</t>
  </si>
  <si>
    <t xml:space="preserve">doy18@pjatigorsk.ru </t>
  </si>
  <si>
    <t>Полякова</t>
  </si>
  <si>
    <t>Муниципальное бюджетное дошкольное образовательное учреждение детский сад № 19 "Малыш"</t>
  </si>
  <si>
    <t>МБДОУ детский сад № 19 "малыш"</t>
  </si>
  <si>
    <t>http://malysh19.ru/</t>
  </si>
  <si>
    <t xml:space="preserve">Осипян </t>
  </si>
  <si>
    <t>Каринэ</t>
  </si>
  <si>
    <t>Эдуардовна</t>
  </si>
  <si>
    <t>8 (8793)  31-59-20</t>
  </si>
  <si>
    <t xml:space="preserve"> doy19@pjatigorsk.ru</t>
  </si>
  <si>
    <t xml:space="preserve">Бондарь </t>
  </si>
  <si>
    <t>Екатерина</t>
  </si>
  <si>
    <t>Муниципальное бюджетное дошкольное образовательное учреждение детский сад № 20 «Красная шапочка»</t>
  </si>
  <si>
    <t>МБДОУ д/с № 20 «Красная шапочка»</t>
  </si>
  <si>
    <t>https://doy20.edu5gor.ru/</t>
  </si>
  <si>
    <t>8 (8793) 98-29-72</t>
  </si>
  <si>
    <t>doy20@pjatigorsk.ru</t>
  </si>
  <si>
    <t>Володченкова</t>
  </si>
  <si>
    <t>Алексеевна</t>
  </si>
  <si>
    <t>8 (8793) 98-22-61</t>
  </si>
  <si>
    <t>Муниципальное бюджетное дошкольное образовательное учреждение детский сад № 23 "Светлячок"</t>
  </si>
  <si>
    <t>МБДОУ детский сад № 23 "Светлячок"</t>
  </si>
  <si>
    <t>http://садик23.рф/index.php</t>
  </si>
  <si>
    <t>Каляпкина</t>
  </si>
  <si>
    <t>Виктория</t>
  </si>
  <si>
    <t>Георгиевна</t>
  </si>
  <si>
    <t>doy23@pjatigorsk.ru</t>
  </si>
  <si>
    <t>Мальцева</t>
  </si>
  <si>
    <t>Муниципальное бюджетное дошкольное образовательное учреждение детский сад № 24 "Звёздочка"</t>
  </si>
  <si>
    <t>МБДОУ детский сад№ 24"Звёздочка"</t>
  </si>
  <si>
    <t xml:space="preserve">
dou24.obrsk.ru</t>
  </si>
  <si>
    <t xml:space="preserve">Борщева </t>
  </si>
  <si>
    <t xml:space="preserve">Лариса </t>
  </si>
  <si>
    <t>8(8793)326062</t>
  </si>
  <si>
    <t>doy24@pjatigorsk.ru</t>
  </si>
  <si>
    <t>Лаврова</t>
  </si>
  <si>
    <t xml:space="preserve">Елена </t>
  </si>
  <si>
    <t>ДА</t>
  </si>
  <si>
    <t>Муниципальное бюджетное дошкольное образовательное учреждение детский сад № 26 "Аленький цветочек"</t>
  </si>
  <si>
    <t xml:space="preserve">МБДОУ детский сад № 26 "Аленький цветочек"  </t>
  </si>
  <si>
    <t>doy26.edu5gor.ru</t>
  </si>
  <si>
    <t xml:space="preserve">Шаталова  </t>
  </si>
  <si>
    <t>8(8793)322081</t>
  </si>
  <si>
    <t> doy26@pjatigorsk.ru</t>
  </si>
  <si>
    <t xml:space="preserve">Федюкина </t>
  </si>
  <si>
    <t>Ильинична</t>
  </si>
  <si>
    <t>doy26@pjatigorsk.ru</t>
  </si>
  <si>
    <t xml:space="preserve"> </t>
  </si>
  <si>
    <t>199.3</t>
  </si>
  <si>
    <t>537.8</t>
  </si>
  <si>
    <t>Муниципальное бюджетное дошкольное образовательное учреждение детский сад №29 "Мамонтёнок"</t>
  </si>
  <si>
    <t xml:space="preserve">МБДОУ  детский сад №29 "Мамонтёнок" </t>
  </si>
  <si>
    <t>https://dou29ds.ru</t>
  </si>
  <si>
    <t>Смахтина</t>
  </si>
  <si>
    <t>8(8793)30-28-15</t>
  </si>
  <si>
    <t>doy29@pjatigorsk.ru</t>
  </si>
  <si>
    <t>Райкова</t>
  </si>
  <si>
    <t>8(8793)30-28-16</t>
  </si>
  <si>
    <t>Муниципальное бюджетное дошкольное образовательное учреждение детский сад №30 «Белочка»</t>
  </si>
  <si>
    <t>МБДОУ детский сад № 30 "Белочка"</t>
  </si>
  <si>
    <t>https://doy30.edu5gor.ru/</t>
  </si>
  <si>
    <t xml:space="preserve">Морозова </t>
  </si>
  <si>
    <t>Ульяна</t>
  </si>
  <si>
    <t>8(8793) 31-26-70</t>
  </si>
  <si>
    <t>doy30@pjatigorsk.ru</t>
  </si>
  <si>
    <t>Айрапетова</t>
  </si>
  <si>
    <t>Диана</t>
  </si>
  <si>
    <t>Арсеновна</t>
  </si>
  <si>
    <t>8(8793) 31-37-29</t>
  </si>
  <si>
    <t>Муниципальное бюджетное дошкольное образовательное учреждение детский сад № 31 «Заря»</t>
  </si>
  <si>
    <t>МБДОУ  детский сад  №  31 "Заря"</t>
  </si>
  <si>
    <t>https://doy31.edu5gor.ru/</t>
  </si>
  <si>
    <t xml:space="preserve">Сергиенко </t>
  </si>
  <si>
    <t>Владимировна</t>
  </si>
  <si>
    <t>8 (8793) 32-21-67</t>
  </si>
  <si>
    <t>doy31@pjatigorsk.ru</t>
  </si>
  <si>
    <t>Панова</t>
  </si>
  <si>
    <t>Анна</t>
  </si>
  <si>
    <t>Муниципальное бюджетное дошкольное образовательное учреждение детский сад №32 "Тополёк"</t>
  </si>
  <si>
    <t>МБДОУ  детский сад  № 32 Тополёк""</t>
  </si>
  <si>
    <t xml:space="preserve">https://dou32.obrsk.ru/    </t>
  </si>
  <si>
    <t>Жидкова</t>
  </si>
  <si>
    <t>Изетовна</t>
  </si>
  <si>
    <t>879 3 32 49 69</t>
  </si>
  <si>
    <t>doy32@pjatigorsk.ru</t>
  </si>
  <si>
    <t>Панченко</t>
  </si>
  <si>
    <t>879 3 32 25 65</t>
  </si>
  <si>
    <t>муниципальное бюджетное дошкольное образовательное учреждение детский сад № 34 "Родничок"</t>
  </si>
  <si>
    <t>МБДОУ  детский сад  № 34 "Родничок"</t>
  </si>
  <si>
    <t>https://dou34.obrsk.ru/</t>
  </si>
  <si>
    <t>Сердюкова</t>
  </si>
  <si>
    <t>Вера</t>
  </si>
  <si>
    <t>8 8793 33-50-35</t>
  </si>
  <si>
    <t>doy34@pjatigorsk.ru</t>
  </si>
  <si>
    <t>Власова</t>
  </si>
  <si>
    <t>муниципальное бюджетное дошкольное образовательное учреждение детский сад № 36 "Красная гвоздика"</t>
  </si>
  <si>
    <t>МБДОУ детский сад № 36 "Красная гвоздика"</t>
  </si>
  <si>
    <t>doy36pjatigorsk.nubex.ru</t>
  </si>
  <si>
    <t>Данилова</t>
  </si>
  <si>
    <t>8(8793)97-52-36</t>
  </si>
  <si>
    <t>doy36@pjatigorsk.ru</t>
  </si>
  <si>
    <t>Аллахвердова</t>
  </si>
  <si>
    <t>Александра</t>
  </si>
  <si>
    <t>8(8793)98-97-70</t>
  </si>
  <si>
    <t>Муниципальное бюджетное дошкольное образовательное учреждение детский сад № 37 "Аленушка"</t>
  </si>
  <si>
    <t>МБДОУ  детский сад № 37 "Аленушка"</t>
  </si>
  <si>
    <t>https://doy37.edu5gor.ru/</t>
  </si>
  <si>
    <t>Мосунова</t>
  </si>
  <si>
    <t>doy37@pjatigorsk.ru</t>
  </si>
  <si>
    <t>Мамедова</t>
  </si>
  <si>
    <t>Гунай</t>
  </si>
  <si>
    <t>Физули кызы</t>
  </si>
  <si>
    <t>муниципальное бюджетное дошкольное образовательное учреждение детский сад №38 "Журавушка"</t>
  </si>
  <si>
    <t>МБДОУ детский сад №38 "Журавушка"</t>
  </si>
  <si>
    <t>https://dou38.obrsk.ru</t>
  </si>
  <si>
    <t>Беженова</t>
  </si>
  <si>
    <t>8/8793/318955</t>
  </si>
  <si>
    <t>doy38@pjatigorsk.ru</t>
  </si>
  <si>
    <t>Карпенко</t>
  </si>
  <si>
    <t>муниципальное бюджетное дошкольное образовательное учреждение детский сад № 39 "Буратино"</t>
  </si>
  <si>
    <t xml:space="preserve">МБДОУ  д/с № 39 </t>
  </si>
  <si>
    <t>https://dou39.obrsk.ru/</t>
  </si>
  <si>
    <t xml:space="preserve">Чуклова  </t>
  </si>
  <si>
    <t>8(879)3323404</t>
  </si>
  <si>
    <t>doy39@pjatigorsk.ru</t>
  </si>
  <si>
    <t>Имайчева</t>
  </si>
  <si>
    <t>8(879)3322050</t>
  </si>
  <si>
    <t xml:space="preserve">3589,3  </t>
  </si>
  <si>
    <t>1212,2</t>
  </si>
  <si>
    <t>681,1</t>
  </si>
  <si>
    <t>169,4</t>
  </si>
  <si>
    <t>531,1</t>
  </si>
  <si>
    <t>107,2</t>
  </si>
  <si>
    <t>Муниципальное бюджетное дошкольное образовательное учреждение детский сад № 40 "Дружба"</t>
  </si>
  <si>
    <t>МБДОУ  д/с № 40 "Дружба"</t>
  </si>
  <si>
    <t>http://dou40.obrsk.ru/</t>
  </si>
  <si>
    <t>Иванова</t>
  </si>
  <si>
    <t>doy40@pjatigorsk.ru</t>
  </si>
  <si>
    <t>Харатян</t>
  </si>
  <si>
    <t>Виолетта</t>
  </si>
  <si>
    <t>Вартановна</t>
  </si>
  <si>
    <t>Муниципальное бюджетное дошкольное образовательное учреждение детский сад № 41 "Планета детства"</t>
  </si>
  <si>
    <t>МБДОУ  детский сад № 41</t>
  </si>
  <si>
    <t>https://dou41.obrsk.ru/</t>
  </si>
  <si>
    <t xml:space="preserve">Перченко </t>
  </si>
  <si>
    <t>Людмила</t>
  </si>
  <si>
    <t>doy41@pjatigorsk.ru</t>
  </si>
  <si>
    <t>Курилова</t>
  </si>
  <si>
    <t>Муниципальное бюджетное дошкольное образовательное учреждение детский сад №43"Рябинушка"</t>
  </si>
  <si>
    <t>МБДОУ  детский сад № 43</t>
  </si>
  <si>
    <t>https://doy43.edu5gor.ru/</t>
  </si>
  <si>
    <t>Ласкина</t>
  </si>
  <si>
    <t>Стелла</t>
  </si>
  <si>
    <t>88793 98-20-90</t>
  </si>
  <si>
    <t>doy43@pjatigorsk.ru</t>
  </si>
  <si>
    <t>Лысакова</t>
  </si>
  <si>
    <t>88793 98-27-53</t>
  </si>
  <si>
    <t>649.4</t>
  </si>
  <si>
    <t>Муниципальное бюджетное дошкольное образовательное учреждение детский сад №44 "Саженцы"</t>
  </si>
  <si>
    <t>МБДОУ  детский сад №44 "Саженцы"</t>
  </si>
  <si>
    <t>https://doy44.edu5gor.ru/</t>
  </si>
  <si>
    <t xml:space="preserve">Сластен </t>
  </si>
  <si>
    <t>8(8793)98-38-65</t>
  </si>
  <si>
    <t>doy44@pjatigorsk.ru</t>
  </si>
  <si>
    <t>Кокарева</t>
  </si>
  <si>
    <t>Муниципальное бюджетное дошкольное образовательное учреждение детский сад № 45 "Радуга"</t>
  </si>
  <si>
    <t>МБДОУ  детский сад № 45 "Радуга"</t>
  </si>
  <si>
    <t>Калонова</t>
  </si>
  <si>
    <t>8(8793) 98-04-01</t>
  </si>
  <si>
    <t>doy45@pjatigorsk.ru</t>
  </si>
  <si>
    <t>Вергунова</t>
  </si>
  <si>
    <t>Мария</t>
  </si>
  <si>
    <t>Валерьевна</t>
  </si>
  <si>
    <t>муниципальное бюджетное дошкольное образовательное учреждение детский сад № 46 "Мишутка"</t>
  </si>
  <si>
    <t>МБДОУ  д/с № 46</t>
  </si>
  <si>
    <t>https://dou46.obrsk.ru/</t>
  </si>
  <si>
    <t>Кадинцева</t>
  </si>
  <si>
    <t>Аманулловна</t>
  </si>
  <si>
    <t>(8793)984068</t>
  </si>
  <si>
    <t>doy46@pjatigorsk.ru</t>
  </si>
  <si>
    <t>Григорян</t>
  </si>
  <si>
    <t>Алла</t>
  </si>
  <si>
    <t>(8793)984046</t>
  </si>
  <si>
    <t>Муниципальное бюджетное дошкольное образовательное учреждение детский сад № 47 "Золотой петушок"</t>
  </si>
  <si>
    <t>МБДОУ  д/с  № 47 "Золотой петушок"</t>
  </si>
  <si>
    <t xml:space="preserve">https://doy47.edu5gor.ru/ </t>
  </si>
  <si>
    <t>Медведева</t>
  </si>
  <si>
    <t>(8 8793) 39-16-52</t>
  </si>
  <si>
    <t xml:space="preserve">doy47@pjatigorsk.ru  </t>
  </si>
  <si>
    <t>Бачурина</t>
  </si>
  <si>
    <t>doy47@pjatigorsk,ru</t>
  </si>
  <si>
    <t>Муниципальное бюджетное дошкольное учреждение детский сад №48 "Вишенка"</t>
  </si>
  <si>
    <t>МБДОУ  д/с № 48 "Вишнка"</t>
  </si>
  <si>
    <t>https://dou48.edu5gor.ru/</t>
  </si>
  <si>
    <t>Пышко</t>
  </si>
  <si>
    <t>Оксана</t>
  </si>
  <si>
    <t>Евгеньевна</t>
  </si>
  <si>
    <t>doy48@pjatigorsk.ru</t>
  </si>
  <si>
    <t>Федоренко</t>
  </si>
  <si>
    <t>Дмитриевна</t>
  </si>
  <si>
    <t>муниципальное казенное дошкольное образовательное учреждение детский сад №50 "Ромашка"</t>
  </si>
  <si>
    <t>МКДОУ  детский сад №50 "Ромашка"</t>
  </si>
  <si>
    <t>https://dou50.edu5gor.ru/</t>
  </si>
  <si>
    <t xml:space="preserve">Ачакова </t>
  </si>
  <si>
    <t>Нонна</t>
  </si>
  <si>
    <t>8 (8793) 41-11-47</t>
  </si>
  <si>
    <t>doy50@yandex.ru</t>
  </si>
  <si>
    <t>Воропинова</t>
  </si>
  <si>
    <t>8 (8793) 41-11-49</t>
  </si>
  <si>
    <t>Муниципальное бюджетное дошкольное образовательное учреждение детский сад №51 "Золотой орешек" г.Пятигорска</t>
  </si>
  <si>
    <t>МБДОУ  д/с № 51 "Золотой орешек"</t>
  </si>
  <si>
    <t>https://doy51.edu5gor.ru/</t>
  </si>
  <si>
    <t>8(8793)-97-25-39</t>
  </si>
  <si>
    <t>doy51@pjatigorsk.ru</t>
  </si>
  <si>
    <t>Нуждина</t>
  </si>
  <si>
    <t>http://45raduga.ru/</t>
  </si>
  <si>
    <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количество/доля педагогических работников, имеющих высшую квалификационную категорию</t>
    </r>
  </si>
  <si>
    <t>пропустили</t>
  </si>
  <si>
    <t>бюджетное учреждение</t>
  </si>
  <si>
    <t>528.8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</si>
</sst>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2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9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22272F"/>
      <name val="Times New Roman"/>
      <family val="1"/>
      <charset val="204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7.7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DDDDDD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BDD7EE"/>
      </patternFill>
    </fill>
    <fill>
      <patternFill patternType="solid">
        <fgColor theme="4" tint="0.59999389629810485"/>
        <bgColor rgb="FFBDD7EE"/>
      </patternFill>
    </fill>
    <fill>
      <patternFill patternType="solid">
        <fgColor theme="0"/>
        <bgColor rgb="FFBDD7EE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165" fontId="4" fillId="0" borderId="0"/>
    <xf numFmtId="0" fontId="24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wrapText="1"/>
    </xf>
    <xf numFmtId="0" fontId="0" fillId="3" borderId="8" xfId="0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right" vertical="center" wrapText="1"/>
    </xf>
    <xf numFmtId="0" fontId="1" fillId="2" borderId="8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top" wrapText="1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 vertical="top" wrapText="1"/>
    </xf>
    <xf numFmtId="0" fontId="1" fillId="3" borderId="8" xfId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right" vertical="top" wrapText="1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right" vertical="top" wrapText="1"/>
    </xf>
    <xf numFmtId="0" fontId="1" fillId="2" borderId="16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right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1" fillId="4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right" vertical="center" wrapText="1"/>
    </xf>
    <xf numFmtId="0" fontId="7" fillId="2" borderId="8" xfId="1" applyFont="1" applyFill="1" applyBorder="1" applyAlignment="1">
      <alignment horizontal="center"/>
    </xf>
    <xf numFmtId="1" fontId="1" fillId="2" borderId="8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>
      <alignment horizontal="right" vertical="center" wrapText="1"/>
    </xf>
    <xf numFmtId="164" fontId="1" fillId="2" borderId="8" xfId="1" applyNumberFormat="1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right" vertical="center" wrapText="1"/>
    </xf>
    <xf numFmtId="1" fontId="9" fillId="4" borderId="8" xfId="0" applyNumberFormat="1" applyFont="1" applyFill="1" applyBorder="1" applyAlignment="1" applyProtection="1">
      <alignment horizontal="center" vertical="center"/>
      <protection locked="0"/>
    </xf>
    <xf numFmtId="1" fontId="9" fillId="2" borderId="8" xfId="0" applyNumberFormat="1" applyFont="1" applyFill="1" applyBorder="1" applyAlignment="1" applyProtection="1">
      <alignment horizontal="center" vertical="center"/>
    </xf>
    <xf numFmtId="0" fontId="7" fillId="4" borderId="8" xfId="1" applyFont="1" applyFill="1" applyBorder="1" applyAlignment="1" applyProtection="1">
      <alignment horizontal="center"/>
      <protection locked="0"/>
    </xf>
    <xf numFmtId="0" fontId="7" fillId="2" borderId="8" xfId="1" applyFont="1" applyFill="1" applyBorder="1" applyAlignment="1" applyProtection="1">
      <alignment horizontal="center"/>
    </xf>
    <xf numFmtId="0" fontId="1" fillId="2" borderId="8" xfId="1" applyFont="1" applyFill="1" applyBorder="1" applyAlignment="1">
      <alignment horizontal="center"/>
    </xf>
    <xf numFmtId="1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>
      <alignment horizontal="center"/>
    </xf>
    <xf numFmtId="0" fontId="1" fillId="2" borderId="9" xfId="0" applyFont="1" applyFill="1" applyBorder="1" applyAlignment="1">
      <alignment horizontal="right" vertical="center" wrapText="1"/>
    </xf>
    <xf numFmtId="0" fontId="7" fillId="2" borderId="8" xfId="1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>
      <alignment horizontal="center"/>
    </xf>
    <xf numFmtId="164" fontId="1" fillId="2" borderId="8" xfId="1" applyNumberFormat="1" applyFont="1" applyFill="1" applyBorder="1" applyAlignment="1" applyProtection="1">
      <alignment horizontal="center"/>
    </xf>
    <xf numFmtId="164" fontId="1" fillId="0" borderId="8" xfId="1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right" vertical="distributed" wrapText="1"/>
    </xf>
    <xf numFmtId="0" fontId="1" fillId="2" borderId="8" xfId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right" vertical="distributed" wrapText="1"/>
    </xf>
    <xf numFmtId="0" fontId="11" fillId="2" borderId="9" xfId="0" applyFont="1" applyFill="1" applyBorder="1" applyAlignment="1" applyProtection="1">
      <alignment horizontal="right" vertical="distributed" wrapText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>
      <alignment horizontal="right" vertical="center" wrapText="1"/>
    </xf>
    <xf numFmtId="0" fontId="7" fillId="2" borderId="9" xfId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164" fontId="9" fillId="5" borderId="8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1" fillId="2" borderId="8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wrapText="1"/>
    </xf>
    <xf numFmtId="0" fontId="7" fillId="2" borderId="15" xfId="0" applyFont="1" applyFill="1" applyBorder="1" applyAlignment="1">
      <alignment horizontal="right" vertical="center" wrapText="1"/>
    </xf>
    <xf numFmtId="0" fontId="1" fillId="3" borderId="16" xfId="1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center"/>
    </xf>
    <xf numFmtId="0" fontId="1" fillId="3" borderId="6" xfId="1" applyFont="1" applyFill="1" applyBorder="1" applyAlignment="1" applyProtection="1">
      <alignment horizontal="center"/>
      <protection locked="0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right" vertical="center" wrapText="1"/>
    </xf>
    <xf numFmtId="0" fontId="7" fillId="2" borderId="10" xfId="1" applyFont="1" applyFill="1" applyBorder="1" applyAlignment="1">
      <alignment horizontal="center"/>
    </xf>
    <xf numFmtId="0" fontId="1" fillId="3" borderId="17" xfId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9" fillId="2" borderId="0" xfId="0" applyFont="1" applyFill="1" applyBorder="1"/>
    <xf numFmtId="0" fontId="9" fillId="2" borderId="2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21" xfId="0" applyBorder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6" fillId="2" borderId="5" xfId="1" applyFont="1" applyFill="1" applyBorder="1" applyAlignment="1" applyProtection="1">
      <alignment horizontal="center" vertic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right" vertical="center" wrapText="1"/>
    </xf>
    <xf numFmtId="0" fontId="15" fillId="6" borderId="5" xfId="1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right" vertical="center" wrapText="1"/>
    </xf>
    <xf numFmtId="0" fontId="8" fillId="6" borderId="5" xfId="1" applyFont="1" applyFill="1" applyBorder="1" applyAlignment="1" applyProtection="1">
      <alignment horizontal="right" vertical="center" wrapText="1"/>
    </xf>
    <xf numFmtId="0" fontId="7" fillId="6" borderId="5" xfId="1" applyFont="1" applyFill="1" applyBorder="1" applyAlignment="1" applyProtection="1">
      <alignment horizontal="right" vertical="center" wrapText="1"/>
    </xf>
    <xf numFmtId="0" fontId="7" fillId="6" borderId="5" xfId="0" applyFont="1" applyFill="1" applyBorder="1" applyAlignment="1" applyProtection="1">
      <alignment horizontal="right" vertical="center"/>
    </xf>
    <xf numFmtId="0" fontId="8" fillId="6" borderId="5" xfId="0" applyFont="1" applyFill="1" applyBorder="1" applyAlignment="1" applyProtection="1">
      <alignment horizontal="right" vertical="center"/>
    </xf>
    <xf numFmtId="0" fontId="15" fillId="2" borderId="5" xfId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right" vertical="center" wrapText="1"/>
    </xf>
    <xf numFmtId="0" fontId="7" fillId="2" borderId="22" xfId="0" applyFont="1" applyFill="1" applyBorder="1" applyAlignment="1" applyProtection="1">
      <alignment horizontal="right" vertical="center" wrapText="1"/>
    </xf>
    <xf numFmtId="0" fontId="7" fillId="5" borderId="22" xfId="0" applyFont="1" applyFill="1" applyBorder="1" applyAlignment="1" applyProtection="1">
      <alignment horizontal="right" vertical="center" wrapText="1"/>
    </xf>
    <xf numFmtId="0" fontId="15" fillId="5" borderId="5" xfId="1" applyFont="1" applyFill="1" applyBorder="1" applyAlignment="1" applyProtection="1">
      <alignment horizontal="center" vertical="center"/>
    </xf>
    <xf numFmtId="1" fontId="9" fillId="2" borderId="5" xfId="0" applyNumberFormat="1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9" fillId="2" borderId="5" xfId="1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right" vertical="center" wrapText="1"/>
    </xf>
    <xf numFmtId="0" fontId="7" fillId="5" borderId="5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right" vertical="center"/>
    </xf>
    <xf numFmtId="0" fontId="7" fillId="5" borderId="5" xfId="0" applyFont="1" applyFill="1" applyBorder="1" applyAlignment="1" applyProtection="1">
      <alignment horizontal="right" wrapText="1"/>
    </xf>
    <xf numFmtId="0" fontId="15" fillId="5" borderId="5" xfId="1" applyFont="1" applyFill="1" applyBorder="1" applyAlignment="1" applyProtection="1">
      <alignment horizontal="center"/>
    </xf>
    <xf numFmtId="0" fontId="9" fillId="2" borderId="0" xfId="0" applyFont="1" applyFill="1" applyAlignment="1"/>
    <xf numFmtId="0" fontId="7" fillId="2" borderId="9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2" borderId="26" xfId="1" applyFont="1" applyFill="1" applyBorder="1" applyAlignment="1" applyProtection="1">
      <alignment horizontal="center" vertical="center" wrapText="1"/>
    </xf>
    <xf numFmtId="0" fontId="1" fillId="2" borderId="27" xfId="1" applyFont="1" applyFill="1" applyBorder="1" applyAlignment="1" applyProtection="1">
      <alignment horizontal="center" vertical="top" wrapText="1"/>
    </xf>
    <xf numFmtId="0" fontId="1" fillId="2" borderId="27" xfId="1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7" fillId="2" borderId="27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/>
    </xf>
    <xf numFmtId="0" fontId="7" fillId="2" borderId="27" xfId="0" applyFont="1" applyFill="1" applyBorder="1" applyAlignment="1" applyProtection="1">
      <alignment horizontal="center" wrapText="1"/>
    </xf>
    <xf numFmtId="0" fontId="1" fillId="2" borderId="27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/>
    </xf>
    <xf numFmtId="0" fontId="0" fillId="0" borderId="1" xfId="0" applyBorder="1"/>
    <xf numFmtId="0" fontId="1" fillId="2" borderId="1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right" vertical="center" wrapText="1"/>
    </xf>
    <xf numFmtId="0" fontId="7" fillId="5" borderId="5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0" fontId="7" fillId="6" borderId="5" xfId="0" applyFont="1" applyFill="1" applyBorder="1" applyAlignment="1" applyProtection="1">
      <alignment horizontal="right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5" fillId="5" borderId="22" xfId="1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17" fillId="5" borderId="31" xfId="0" applyFont="1" applyFill="1" applyBorder="1" applyAlignment="1" applyProtection="1">
      <alignment horizontal="center" vertical="center" wrapText="1"/>
    </xf>
    <xf numFmtId="0" fontId="15" fillId="5" borderId="33" xfId="1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36" xfId="0" applyBorder="1"/>
    <xf numFmtId="0" fontId="1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0" fillId="0" borderId="37" xfId="0" applyBorder="1"/>
    <xf numFmtId="0" fontId="9" fillId="2" borderId="1" xfId="0" applyFont="1" applyFill="1" applyBorder="1"/>
    <xf numFmtId="0" fontId="7" fillId="2" borderId="14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/>
    <xf numFmtId="0" fontId="1" fillId="2" borderId="1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/>
      <protection locked="0"/>
    </xf>
    <xf numFmtId="0" fontId="4" fillId="0" borderId="1" xfId="1" applyBorder="1"/>
    <xf numFmtId="0" fontId="1" fillId="0" borderId="1" xfId="1" applyFont="1" applyBorder="1" applyAlignment="1" applyProtection="1"/>
    <xf numFmtId="0" fontId="7" fillId="2" borderId="2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165" fontId="5" fillId="0" borderId="6" xfId="2" applyFont="1" applyBorder="1" applyAlignment="1" applyProtection="1">
      <alignment horizontal="center" vertical="center"/>
    </xf>
    <xf numFmtId="0" fontId="0" fillId="7" borderId="8" xfId="0" applyFill="1" applyBorder="1" applyAlignment="1" applyProtection="1">
      <alignment horizontal="center"/>
      <protection locked="0"/>
    </xf>
    <xf numFmtId="165" fontId="6" fillId="8" borderId="8" xfId="2" applyFont="1" applyFill="1" applyBorder="1" applyAlignment="1" applyProtection="1">
      <alignment horizontal="center" vertical="top" wrapText="1"/>
      <protection locked="0"/>
    </xf>
    <xf numFmtId="165" fontId="1" fillId="8" borderId="8" xfId="2" applyFont="1" applyFill="1" applyBorder="1" applyAlignment="1" applyProtection="1">
      <alignment horizontal="center"/>
      <protection locked="0"/>
    </xf>
    <xf numFmtId="165" fontId="1" fillId="3" borderId="8" xfId="2" applyFont="1" applyFill="1" applyBorder="1" applyAlignment="1" applyProtection="1">
      <alignment horizontal="center"/>
      <protection locked="0"/>
    </xf>
    <xf numFmtId="0" fontId="20" fillId="9" borderId="8" xfId="0" applyFont="1" applyFill="1" applyBorder="1" applyAlignment="1" applyProtection="1">
      <alignment horizontal="center"/>
      <protection locked="0"/>
    </xf>
    <xf numFmtId="0" fontId="20" fillId="7" borderId="8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</xf>
    <xf numFmtId="0" fontId="20" fillId="10" borderId="8" xfId="0" applyFont="1" applyFill="1" applyBorder="1" applyAlignment="1" applyProtection="1">
      <alignment horizontal="center"/>
    </xf>
    <xf numFmtId="164" fontId="20" fillId="0" borderId="8" xfId="0" applyNumberFormat="1" applyFont="1" applyFill="1" applyBorder="1" applyAlignment="1" applyProtection="1">
      <alignment horizontal="center"/>
    </xf>
    <xf numFmtId="0" fontId="21" fillId="7" borderId="8" xfId="0" applyFont="1" applyFill="1" applyBorder="1" applyAlignment="1" applyProtection="1">
      <alignment horizontal="center"/>
      <protection locked="0"/>
    </xf>
    <xf numFmtId="0" fontId="21" fillId="9" borderId="8" xfId="0" applyFont="1" applyFill="1" applyBorder="1" applyAlignment="1" applyProtection="1">
      <alignment horizontal="center"/>
      <protection locked="0"/>
    </xf>
    <xf numFmtId="1" fontId="1" fillId="10" borderId="8" xfId="2" applyNumberFormat="1" applyFont="1" applyFill="1" applyBorder="1" applyAlignment="1" applyProtection="1">
      <alignment horizontal="center"/>
    </xf>
    <xf numFmtId="165" fontId="1" fillId="7" borderId="8" xfId="2" applyFont="1" applyFill="1" applyBorder="1" applyAlignment="1" applyProtection="1">
      <alignment horizontal="center"/>
      <protection locked="0"/>
    </xf>
    <xf numFmtId="165" fontId="1" fillId="10" borderId="8" xfId="2" applyFont="1" applyFill="1" applyBorder="1" applyAlignment="1" applyProtection="1">
      <alignment horizontal="center"/>
    </xf>
    <xf numFmtId="164" fontId="1" fillId="10" borderId="8" xfId="2" applyNumberFormat="1" applyFont="1" applyFill="1" applyBorder="1" applyAlignment="1" applyProtection="1">
      <alignment horizontal="center"/>
      <protection locked="0"/>
    </xf>
    <xf numFmtId="1" fontId="22" fillId="9" borderId="8" xfId="0" applyNumberFormat="1" applyFont="1" applyFill="1" applyBorder="1" applyAlignment="1" applyProtection="1">
      <alignment horizontal="center" vertical="center"/>
      <protection locked="0"/>
    </xf>
    <xf numFmtId="1" fontId="22" fillId="10" borderId="8" xfId="0" applyNumberFormat="1" applyFont="1" applyFill="1" applyBorder="1" applyAlignment="1" applyProtection="1">
      <alignment horizontal="center" vertical="center"/>
    </xf>
    <xf numFmtId="165" fontId="7" fillId="9" borderId="8" xfId="2" applyFont="1" applyFill="1" applyBorder="1" applyAlignment="1" applyProtection="1">
      <alignment horizontal="center"/>
      <protection locked="0"/>
    </xf>
    <xf numFmtId="0" fontId="7" fillId="10" borderId="8" xfId="2" applyNumberFormat="1" applyFont="1" applyFill="1" applyBorder="1" applyAlignment="1" applyProtection="1">
      <alignment horizontal="center"/>
    </xf>
    <xf numFmtId="165" fontId="1" fillId="9" borderId="8" xfId="2" applyFont="1" applyFill="1" applyBorder="1" applyAlignment="1" applyProtection="1">
      <alignment horizontal="center"/>
      <protection locked="0"/>
    </xf>
    <xf numFmtId="1" fontId="23" fillId="9" borderId="8" xfId="0" applyNumberFormat="1" applyFont="1" applyFill="1" applyBorder="1" applyAlignment="1" applyProtection="1">
      <alignment horizontal="center" vertical="center"/>
      <protection locked="0"/>
    </xf>
    <xf numFmtId="165" fontId="1" fillId="10" borderId="8" xfId="2" applyNumberFormat="1" applyFont="1" applyFill="1" applyBorder="1" applyAlignment="1" applyProtection="1">
      <alignment horizontal="center"/>
    </xf>
    <xf numFmtId="0" fontId="22" fillId="10" borderId="8" xfId="0" applyFont="1" applyFill="1" applyBorder="1" applyAlignment="1" applyProtection="1">
      <alignment horizontal="center" vertical="center"/>
    </xf>
    <xf numFmtId="164" fontId="1" fillId="10" borderId="8" xfId="2" applyNumberFormat="1" applyFont="1" applyFill="1" applyBorder="1" applyAlignment="1" applyProtection="1">
      <alignment horizontal="center"/>
    </xf>
    <xf numFmtId="164" fontId="1" fillId="0" borderId="8" xfId="2" applyNumberFormat="1" applyFont="1" applyFill="1" applyBorder="1" applyAlignment="1" applyProtection="1">
      <alignment horizontal="center"/>
    </xf>
    <xf numFmtId="164" fontId="21" fillId="0" borderId="8" xfId="0" applyNumberFormat="1" applyFont="1" applyFill="1" applyBorder="1" applyAlignment="1" applyProtection="1">
      <alignment horizontal="center"/>
    </xf>
    <xf numFmtId="0" fontId="1" fillId="10" borderId="8" xfId="2" applyNumberFormat="1" applyFont="1" applyFill="1" applyBorder="1" applyAlignment="1" applyProtection="1">
      <alignment horizontal="center"/>
    </xf>
    <xf numFmtId="0" fontId="22" fillId="7" borderId="8" xfId="0" applyFont="1" applyFill="1" applyBorder="1" applyAlignment="1" applyProtection="1">
      <alignment horizontal="center" vertical="center"/>
      <protection locked="0"/>
    </xf>
    <xf numFmtId="164" fontId="22" fillId="10" borderId="8" xfId="0" applyNumberFormat="1" applyFont="1" applyFill="1" applyBorder="1" applyAlignment="1" applyProtection="1">
      <alignment horizontal="center" vertical="center"/>
    </xf>
    <xf numFmtId="0" fontId="22" fillId="9" borderId="8" xfId="0" applyFont="1" applyFill="1" applyBorder="1" applyAlignment="1" applyProtection="1">
      <alignment horizontal="center" vertical="center"/>
      <protection locked="0"/>
    </xf>
    <xf numFmtId="164" fontId="22" fillId="11" borderId="8" xfId="0" applyNumberFormat="1" applyFont="1" applyFill="1" applyBorder="1" applyAlignment="1" applyProtection="1">
      <alignment horizontal="center" vertical="center"/>
    </xf>
    <xf numFmtId="165" fontId="1" fillId="7" borderId="16" xfId="2" applyFont="1" applyFill="1" applyBorder="1" applyAlignment="1" applyProtection="1">
      <alignment horizontal="center"/>
      <protection locked="0"/>
    </xf>
    <xf numFmtId="165" fontId="1" fillId="7" borderId="6" xfId="2" applyFont="1" applyFill="1" applyBorder="1" applyAlignment="1" applyProtection="1">
      <alignment horizontal="center"/>
      <protection locked="0"/>
    </xf>
    <xf numFmtId="165" fontId="1" fillId="12" borderId="8" xfId="2" applyFont="1" applyFill="1" applyBorder="1" applyAlignment="1" applyProtection="1">
      <alignment horizontal="center"/>
      <protection locked="0"/>
    </xf>
    <xf numFmtId="165" fontId="1" fillId="13" borderId="8" xfId="2" applyFont="1" applyFill="1" applyBorder="1" applyAlignment="1" applyProtection="1">
      <alignment horizontal="center"/>
      <protection locked="0"/>
    </xf>
    <xf numFmtId="164" fontId="1" fillId="14" borderId="8" xfId="2" applyNumberFormat="1" applyFont="1" applyFill="1" applyBorder="1" applyAlignment="1" applyProtection="1">
      <alignment horizontal="center"/>
    </xf>
    <xf numFmtId="165" fontId="1" fillId="12" borderId="17" xfId="2" applyFont="1" applyFill="1" applyBorder="1" applyAlignment="1" applyProtection="1">
      <alignment horizontal="center"/>
      <protection locked="0"/>
    </xf>
    <xf numFmtId="0" fontId="22" fillId="10" borderId="0" xfId="0" applyFont="1" applyFill="1" applyBorder="1"/>
    <xf numFmtId="165" fontId="24" fillId="8" borderId="8" xfId="3" applyNumberFormat="1" applyFill="1" applyBorder="1" applyAlignment="1" applyProtection="1">
      <alignment horizontal="center"/>
      <protection locked="0"/>
    </xf>
    <xf numFmtId="0" fontId="25" fillId="9" borderId="1" xfId="0" applyFont="1" applyFill="1" applyBorder="1" applyAlignment="1" applyProtection="1">
      <alignment horizontal="left" vertical="top" wrapText="1"/>
      <protection locked="0"/>
    </xf>
    <xf numFmtId="0" fontId="25" fillId="9" borderId="1" xfId="0" applyFont="1" applyFill="1" applyBorder="1" applyAlignment="1" applyProtection="1">
      <alignment horizontal="center"/>
      <protection locked="0"/>
    </xf>
    <xf numFmtId="0" fontId="0" fillId="9" borderId="8" xfId="0" applyFont="1" applyFill="1" applyBorder="1" applyAlignment="1" applyProtection="1">
      <alignment horizontal="center"/>
      <protection locked="0"/>
    </xf>
    <xf numFmtId="0" fontId="26" fillId="0" borderId="0" xfId="0" applyFont="1"/>
    <xf numFmtId="0" fontId="26" fillId="0" borderId="0" xfId="0" applyFont="1" applyProtection="1">
      <protection locked="0"/>
    </xf>
    <xf numFmtId="0" fontId="24" fillId="0" borderId="0" xfId="3"/>
    <xf numFmtId="165" fontId="21" fillId="9" borderId="8" xfId="0" applyNumberFormat="1" applyFont="1" applyFill="1" applyBorder="1" applyAlignment="1" applyProtection="1">
      <alignment horizontal="center"/>
      <protection locked="0"/>
    </xf>
    <xf numFmtId="4" fontId="20" fillId="9" borderId="8" xfId="0" applyNumberFormat="1" applyFont="1" applyFill="1" applyBorder="1" applyAlignment="1" applyProtection="1">
      <alignment horizontal="center"/>
      <protection locked="0"/>
    </xf>
    <xf numFmtId="0" fontId="24" fillId="0" borderId="0" xfId="3" applyAlignment="1">
      <alignment vertical="center"/>
    </xf>
    <xf numFmtId="0" fontId="24" fillId="0" borderId="0" xfId="3" applyAlignment="1">
      <alignment horizontal="center" vertical="center"/>
    </xf>
    <xf numFmtId="0" fontId="24" fillId="0" borderId="0" xfId="3" applyAlignment="1" applyProtection="1">
      <alignment horizontal="center" vertical="center"/>
      <protection locked="0"/>
    </xf>
    <xf numFmtId="0" fontId="25" fillId="9" borderId="1" xfId="0" applyFont="1" applyFill="1" applyBorder="1" applyAlignment="1" applyProtection="1">
      <alignment horizontal="center" wrapText="1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24" fillId="0" borderId="0" xfId="3" applyProtection="1">
      <protection locked="0"/>
    </xf>
    <xf numFmtId="0" fontId="27" fillId="0" borderId="0" xfId="0" applyFont="1"/>
    <xf numFmtId="0" fontId="27" fillId="0" borderId="0" xfId="0" applyFont="1" applyProtection="1">
      <protection locked="0"/>
    </xf>
    <xf numFmtId="0" fontId="0" fillId="7" borderId="8" xfId="0" applyFont="1" applyFill="1" applyBorder="1" applyAlignment="1" applyProtection="1">
      <alignment horizontal="center"/>
      <protection locked="0"/>
    </xf>
    <xf numFmtId="165" fontId="24" fillId="8" borderId="8" xfId="3" applyNumberFormat="1" applyFill="1" applyBorder="1" applyAlignment="1" applyProtection="1">
      <alignment horizontal="center" wrapText="1"/>
      <protection locked="0"/>
    </xf>
    <xf numFmtId="0" fontId="28" fillId="0" borderId="0" xfId="3" applyFont="1" applyAlignment="1" applyProtection="1">
      <protection locked="0"/>
    </xf>
    <xf numFmtId="0" fontId="21" fillId="0" borderId="0" xfId="0" applyFont="1"/>
    <xf numFmtId="0" fontId="7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5" fillId="9" borderId="1" xfId="0" applyFont="1" applyFill="1" applyBorder="1" applyProtection="1">
      <protection locked="0"/>
    </xf>
    <xf numFmtId="0" fontId="0" fillId="10" borderId="1" xfId="0" applyFill="1" applyBorder="1"/>
    <xf numFmtId="0" fontId="0" fillId="15" borderId="1" xfId="0" applyFill="1" applyBorder="1"/>
    <xf numFmtId="1" fontId="0" fillId="0" borderId="0" xfId="0" applyNumberFormat="1"/>
    <xf numFmtId="1" fontId="0" fillId="15" borderId="1" xfId="0" applyNumberFormat="1" applyFill="1" applyBorder="1"/>
    <xf numFmtId="0" fontId="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9" xfId="1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right" vertical="distributed" wrapText="1"/>
    </xf>
    <xf numFmtId="0" fontId="3" fillId="5" borderId="9" xfId="0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</xf>
    <xf numFmtId="0" fontId="1" fillId="2" borderId="9" xfId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 vertical="center"/>
    </xf>
    <xf numFmtId="0" fontId="1" fillId="2" borderId="9" xfId="1" applyFont="1" applyFill="1" applyBorder="1" applyAlignment="1" applyProtection="1">
      <alignment horizontal="right"/>
    </xf>
    <xf numFmtId="0" fontId="1" fillId="2" borderId="9" xfId="1" applyFont="1" applyFill="1" applyBorder="1" applyAlignment="1" applyProtection="1">
      <alignment horizontal="right" wrapText="1"/>
    </xf>
    <xf numFmtId="0" fontId="3" fillId="2" borderId="9" xfId="1" applyFont="1" applyFill="1" applyBorder="1" applyAlignment="1" applyProtection="1">
      <alignment horizontal="right" wrapText="1"/>
    </xf>
    <xf numFmtId="0" fontId="1" fillId="2" borderId="10" xfId="1" applyFont="1" applyFill="1" applyBorder="1" applyAlignment="1" applyProtection="1">
      <alignment horizontal="right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right"/>
    </xf>
    <xf numFmtId="0" fontId="3" fillId="2" borderId="5" xfId="1" applyFont="1" applyFill="1" applyBorder="1" applyAlignment="1" applyProtection="1">
      <alignment horizontal="center" vertical="center"/>
    </xf>
    <xf numFmtId="0" fontId="1" fillId="2" borderId="7" xfId="1" applyFont="1" applyFill="1" applyBorder="1" applyAlignment="1" applyProtection="1">
      <alignment horizontal="right" vertical="center" wrapText="1"/>
    </xf>
    <xf numFmtId="0" fontId="1" fillId="2" borderId="9" xfId="1" applyFont="1" applyFill="1" applyBorder="1" applyAlignment="1" applyProtection="1">
      <alignment horizontal="right" vertical="top" wrapText="1"/>
    </xf>
    <xf numFmtId="0" fontId="3" fillId="2" borderId="9" xfId="1" applyFont="1" applyFill="1" applyBorder="1" applyAlignment="1" applyProtection="1">
      <alignment horizontal="right"/>
    </xf>
    <xf numFmtId="0" fontId="1" fillId="2" borderId="1" xfId="1" applyFont="1" applyFill="1" applyBorder="1" applyAlignment="1" applyProtection="1">
      <alignment horizontal="right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0" fontId="17" fillId="6" borderId="22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right" vertical="center" wrapText="1"/>
    </xf>
    <xf numFmtId="0" fontId="7" fillId="6" borderId="5" xfId="0" applyFont="1" applyFill="1" applyBorder="1" applyAlignment="1" applyProtection="1">
      <alignment horizontal="right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right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right" vertical="center"/>
    </xf>
    <xf numFmtId="0" fontId="7" fillId="6" borderId="5" xfId="1" applyFont="1" applyFill="1" applyBorder="1" applyAlignment="1" applyProtection="1">
      <alignment horizontal="right" vertical="center"/>
    </xf>
    <xf numFmtId="0" fontId="14" fillId="2" borderId="5" xfId="0" applyFont="1" applyFill="1" applyBorder="1" applyAlignment="1" applyProtection="1">
      <alignment horizontal="left" vertical="top" wrapText="1"/>
    </xf>
    <xf numFmtId="0" fontId="1" fillId="2" borderId="5" xfId="1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 applyProtection="1">
      <alignment horizontal="right" wrapText="1"/>
    </xf>
    <xf numFmtId="0" fontId="0" fillId="0" borderId="13" xfId="0" applyBorder="1" applyAlignment="1">
      <alignment horizontal="right" wrapText="1"/>
    </xf>
    <xf numFmtId="0" fontId="1" fillId="2" borderId="15" xfId="0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right" wrapText="1"/>
    </xf>
    <xf numFmtId="0" fontId="1" fillId="2" borderId="23" xfId="0" applyFont="1" applyFill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1" applyFont="1" applyFill="1" applyBorder="1" applyAlignment="1" applyProtection="1">
      <alignment horizontal="right" vertical="center" wrapText="1"/>
    </xf>
    <xf numFmtId="0" fontId="1" fillId="2" borderId="24" xfId="1" applyFont="1" applyFill="1" applyBorder="1" applyAlignment="1" applyProtection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" fillId="2" borderId="14" xfId="1" applyFont="1" applyFill="1" applyBorder="1" applyAlignment="1" applyProtection="1">
      <alignment horizontal="right" vertical="center" wrapText="1"/>
    </xf>
    <xf numFmtId="0" fontId="1" fillId="2" borderId="16" xfId="1" applyFont="1" applyFill="1" applyBorder="1" applyAlignment="1" applyProtection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2" borderId="15" xfId="0" applyFont="1" applyFill="1" applyBorder="1" applyAlignment="1" applyProtection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7" fillId="2" borderId="15" xfId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/>
    </xf>
    <xf numFmtId="0" fontId="7" fillId="2" borderId="15" xfId="0" applyFont="1" applyFill="1" applyBorder="1" applyAlignment="1" applyProtection="1">
      <alignment horizontal="right" vertical="distributed" wrapText="1"/>
    </xf>
    <xf numFmtId="0" fontId="0" fillId="0" borderId="13" xfId="0" applyBorder="1" applyAlignment="1">
      <alignment horizontal="right" vertical="distributed" wrapText="1"/>
    </xf>
    <xf numFmtId="0" fontId="8" fillId="2" borderId="15" xfId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8" xfId="1" applyFont="1" applyFill="1" applyBorder="1" applyAlignment="1">
      <alignment horizontal="right" vertical="center" wrapText="1"/>
    </xf>
    <xf numFmtId="0" fontId="0" fillId="0" borderId="21" xfId="0" applyBorder="1" applyAlignment="1"/>
    <xf numFmtId="0" fontId="8" fillId="6" borderId="22" xfId="0" applyFont="1" applyFill="1" applyBorder="1" applyAlignment="1" applyProtection="1">
      <alignment horizontal="right" vertical="center"/>
    </xf>
    <xf numFmtId="0" fontId="0" fillId="0" borderId="30" xfId="0" applyBorder="1" applyAlignment="1">
      <alignment horizontal="right" vertical="center"/>
    </xf>
    <xf numFmtId="0" fontId="7" fillId="2" borderId="22" xfId="0" applyFont="1" applyFill="1" applyBorder="1" applyAlignment="1" applyProtection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17" fillId="2" borderId="22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6" borderId="22" xfId="1" applyFont="1" applyFill="1" applyBorder="1" applyAlignment="1" applyProtection="1">
      <alignment horizontal="right" vertical="center" wrapText="1"/>
    </xf>
    <xf numFmtId="0" fontId="17" fillId="6" borderId="22" xfId="0" applyFont="1" applyFill="1" applyBorder="1" applyAlignment="1" applyProtection="1">
      <alignment horizontal="right" vertical="center" wrapText="1"/>
    </xf>
    <xf numFmtId="0" fontId="7" fillId="6" borderId="22" xfId="0" applyFont="1" applyFill="1" applyBorder="1" applyAlignment="1" applyProtection="1">
      <alignment horizontal="right" vertical="center" wrapText="1"/>
    </xf>
    <xf numFmtId="0" fontId="8" fillId="6" borderId="22" xfId="1" applyFont="1" applyFill="1" applyBorder="1" applyAlignment="1" applyProtection="1">
      <alignment horizontal="right" vertical="center" wrapText="1"/>
    </xf>
    <xf numFmtId="0" fontId="7" fillId="2" borderId="22" xfId="0" applyFont="1" applyFill="1" applyBorder="1" applyAlignment="1" applyProtection="1">
      <alignment horizontal="right" vertical="center"/>
    </xf>
    <xf numFmtId="0" fontId="7" fillId="6" borderId="22" xfId="0" applyFont="1" applyFill="1" applyBorder="1" applyAlignment="1" applyProtection="1">
      <alignment horizontal="right" vertical="center"/>
    </xf>
    <xf numFmtId="0" fontId="8" fillId="6" borderId="22" xfId="0" applyFont="1" applyFill="1" applyBorder="1" applyAlignment="1" applyProtection="1">
      <alignment horizontal="right" vertical="center" wrapText="1"/>
    </xf>
    <xf numFmtId="0" fontId="17" fillId="2" borderId="30" xfId="0" applyFont="1" applyFill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0" fontId="7" fillId="5" borderId="22" xfId="0" applyFont="1" applyFill="1" applyBorder="1" applyAlignment="1" applyProtection="1">
      <alignment horizontal="right" vertical="center" wrapText="1"/>
    </xf>
    <xf numFmtId="0" fontId="7" fillId="5" borderId="23" xfId="0" applyFont="1" applyFill="1" applyBorder="1" applyAlignment="1" applyProtection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8" fillId="2" borderId="22" xfId="0" applyFont="1" applyFill="1" applyBorder="1" applyAlignment="1" applyProtection="1">
      <alignment horizontal="right" vertical="center" wrapText="1"/>
    </xf>
  </cellXfs>
  <cellStyles count="4">
    <cellStyle name="Excel Built-in Normal" xfId="2"/>
    <cellStyle name="Гиперссылка" xfId="3" builtinId="8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F2F2F2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72F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oy23@pjatigorsk.ru" TargetMode="External"/><Relationship Id="rId13" Type="http://schemas.openxmlformats.org/officeDocument/2006/relationships/hyperlink" Target="mailto:doy40@pjatigorsk.ru" TargetMode="External"/><Relationship Id="rId18" Type="http://schemas.openxmlformats.org/officeDocument/2006/relationships/hyperlink" Target="https://passport.yandex.ru/" TargetMode="External"/><Relationship Id="rId3" Type="http://schemas.openxmlformats.org/officeDocument/2006/relationships/hyperlink" Target="https://passport.yandex.ru/" TargetMode="External"/><Relationship Id="rId7" Type="http://schemas.openxmlformats.org/officeDocument/2006/relationships/hyperlink" Target="http://malysh19.ru/" TargetMode="External"/><Relationship Id="rId12" Type="http://schemas.openxmlformats.org/officeDocument/2006/relationships/hyperlink" Target="https://passport.yandex.ru/" TargetMode="External"/><Relationship Id="rId17" Type="http://schemas.openxmlformats.org/officeDocument/2006/relationships/hyperlink" Target="http://45raduga.ru/" TargetMode="External"/><Relationship Id="rId2" Type="http://schemas.openxmlformats.org/officeDocument/2006/relationships/hyperlink" Target="https://passport.yandex.ru/" TargetMode="External"/><Relationship Id="rId16" Type="http://schemas.openxmlformats.org/officeDocument/2006/relationships/hyperlink" Target="mailto:doy45@pjatigorsk.ru" TargetMode="External"/><Relationship Id="rId20" Type="http://schemas.openxmlformats.org/officeDocument/2006/relationships/hyperlink" Target="../Downloads/&#1089;&#1072;&#1081;&#1090;.docx" TargetMode="External"/><Relationship Id="rId1" Type="http://schemas.openxmlformats.org/officeDocument/2006/relationships/hyperlink" Target="../&#1057;&#1090;&#1072;&#1090;&#1100;&#1103;.docx" TargetMode="External"/><Relationship Id="rId6" Type="http://schemas.openxmlformats.org/officeDocument/2006/relationships/hyperlink" Target="mailto:doy18@pjatigorsk.ru" TargetMode="External"/><Relationship Id="rId11" Type="http://schemas.openxmlformats.org/officeDocument/2006/relationships/hyperlink" Target="https://passport.yandex.ru/" TargetMode="External"/><Relationship Id="rId5" Type="http://schemas.openxmlformats.org/officeDocument/2006/relationships/hyperlink" Target="https://doy18.pjatigorsk.ru/" TargetMode="External"/><Relationship Id="rId15" Type="http://schemas.openxmlformats.org/officeDocument/2006/relationships/hyperlink" Target="mailto:doy45@pjatigorsk.ru" TargetMode="External"/><Relationship Id="rId10" Type="http://schemas.openxmlformats.org/officeDocument/2006/relationships/hyperlink" Target="http://doy26.edu5gor.ru/" TargetMode="External"/><Relationship Id="rId19" Type="http://schemas.openxmlformats.org/officeDocument/2006/relationships/hyperlink" Target="https://passport.yandex.ru/" TargetMode="External"/><Relationship Id="rId4" Type="http://schemas.openxmlformats.org/officeDocument/2006/relationships/hyperlink" Target="mailto:doy18@pjatigorsk.ru" TargetMode="External"/><Relationship Id="rId9" Type="http://schemas.openxmlformats.org/officeDocument/2006/relationships/hyperlink" Target="mailto:doy23@pjatigorsk.ru" TargetMode="External"/><Relationship Id="rId14" Type="http://schemas.openxmlformats.org/officeDocument/2006/relationships/hyperlink" Target="mailto:doy40@pjatigorsk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zoomScaleNormal="100" workbookViewId="0">
      <selection activeCell="E12" sqref="E12"/>
    </sheetView>
  </sheetViews>
  <sheetFormatPr defaultRowHeight="15"/>
  <cols>
    <col min="1" max="1" width="19" customWidth="1"/>
    <col min="2" max="1025" width="8.7109375" customWidth="1"/>
  </cols>
  <sheetData>
    <row r="1" spans="1:9">
      <c r="A1" s="1" t="s">
        <v>0</v>
      </c>
      <c r="C1" t="s">
        <v>1</v>
      </c>
    </row>
    <row r="2" spans="1:9">
      <c r="A2" s="1" t="s">
        <v>2</v>
      </c>
      <c r="C2" t="s">
        <v>3</v>
      </c>
    </row>
    <row r="3" spans="1:9">
      <c r="A3" s="1" t="s">
        <v>4</v>
      </c>
    </row>
    <row r="4" spans="1:9">
      <c r="A4" s="1" t="s">
        <v>5</v>
      </c>
    </row>
    <row r="5" spans="1:9">
      <c r="A5" s="1" t="s">
        <v>6</v>
      </c>
    </row>
    <row r="6" spans="1:9" ht="30">
      <c r="A6" s="1" t="s">
        <v>7</v>
      </c>
      <c r="E6" s="2" t="s">
        <v>8</v>
      </c>
      <c r="G6" t="s">
        <v>9</v>
      </c>
    </row>
    <row r="7" spans="1:9" ht="30">
      <c r="A7" s="1" t="s">
        <v>10</v>
      </c>
      <c r="E7" s="2" t="s">
        <v>11</v>
      </c>
      <c r="G7" t="s">
        <v>12</v>
      </c>
    </row>
    <row r="8" spans="1:9" ht="30">
      <c r="A8" s="1" t="s">
        <v>13</v>
      </c>
      <c r="E8" s="2" t="s">
        <v>14</v>
      </c>
    </row>
    <row r="9" spans="1:9">
      <c r="A9" s="1" t="s">
        <v>15</v>
      </c>
    </row>
    <row r="10" spans="1:9">
      <c r="A10" s="1" t="s">
        <v>16</v>
      </c>
      <c r="D10" t="s">
        <v>17</v>
      </c>
      <c r="I10">
        <v>1</v>
      </c>
    </row>
    <row r="11" spans="1:9">
      <c r="A11" s="1" t="s">
        <v>18</v>
      </c>
      <c r="D11">
        <v>30</v>
      </c>
      <c r="I11">
        <v>2</v>
      </c>
    </row>
    <row r="12" spans="1:9">
      <c r="A12" s="1" t="s">
        <v>19</v>
      </c>
      <c r="D12">
        <v>50</v>
      </c>
      <c r="I12">
        <v>3</v>
      </c>
    </row>
    <row r="13" spans="1:9">
      <c r="A13" s="1" t="s">
        <v>20</v>
      </c>
      <c r="D13">
        <v>100</v>
      </c>
      <c r="I13">
        <v>4</v>
      </c>
    </row>
    <row r="14" spans="1:9">
      <c r="A14" s="1" t="s">
        <v>21</v>
      </c>
      <c r="C14" t="s">
        <v>22</v>
      </c>
      <c r="I14">
        <v>5</v>
      </c>
    </row>
    <row r="15" spans="1:9">
      <c r="A15" s="1" t="s">
        <v>23</v>
      </c>
      <c r="C15" t="s">
        <v>3</v>
      </c>
      <c r="I15">
        <v>6</v>
      </c>
    </row>
    <row r="16" spans="1:9">
      <c r="A16" s="1" t="s">
        <v>24</v>
      </c>
      <c r="I16">
        <v>7</v>
      </c>
    </row>
    <row r="17" spans="1:9">
      <c r="A17" s="1" t="s">
        <v>25</v>
      </c>
      <c r="I17">
        <v>8</v>
      </c>
    </row>
    <row r="18" spans="1:9">
      <c r="A18" s="1" t="s">
        <v>26</v>
      </c>
      <c r="I18">
        <v>9</v>
      </c>
    </row>
    <row r="19" spans="1:9">
      <c r="A19" s="1" t="s">
        <v>27</v>
      </c>
      <c r="I19">
        <v>10</v>
      </c>
    </row>
    <row r="20" spans="1:9">
      <c r="A20" s="1" t="s">
        <v>28</v>
      </c>
    </row>
    <row r="21" spans="1:9">
      <c r="A21" s="1" t="s">
        <v>29</v>
      </c>
    </row>
    <row r="22" spans="1:9">
      <c r="A22" s="1" t="s">
        <v>30</v>
      </c>
    </row>
    <row r="23" spans="1:9">
      <c r="A23" s="1" t="s">
        <v>31</v>
      </c>
    </row>
    <row r="24" spans="1:9">
      <c r="A24" s="1" t="s">
        <v>32</v>
      </c>
    </row>
    <row r="25" spans="1:9">
      <c r="A25" s="1" t="s">
        <v>33</v>
      </c>
    </row>
    <row r="26" spans="1:9">
      <c r="A26" s="1" t="s">
        <v>34</v>
      </c>
    </row>
    <row r="27" spans="1:9">
      <c r="A27" s="1" t="s">
        <v>35</v>
      </c>
    </row>
    <row r="28" spans="1:9">
      <c r="A28" s="1" t="s">
        <v>36</v>
      </c>
    </row>
    <row r="29" spans="1:9">
      <c r="A29" s="1" t="s">
        <v>37</v>
      </c>
    </row>
    <row r="30" spans="1:9">
      <c r="A30" s="1" t="s">
        <v>38</v>
      </c>
    </row>
    <row r="31" spans="1:9">
      <c r="A31" s="1" t="s">
        <v>39</v>
      </c>
    </row>
    <row r="32" spans="1:9">
      <c r="A32" s="1" t="s">
        <v>40</v>
      </c>
    </row>
    <row r="33" spans="1:33">
      <c r="A33" s="1" t="s">
        <v>41</v>
      </c>
    </row>
    <row r="36" spans="1:33">
      <c r="A36" s="1" t="s">
        <v>42</v>
      </c>
      <c r="B36" s="1" t="s">
        <v>43</v>
      </c>
      <c r="C36" s="1" t="s">
        <v>44</v>
      </c>
      <c r="D36" s="1" t="s">
        <v>45</v>
      </c>
      <c r="E36" s="1" t="s">
        <v>46</v>
      </c>
      <c r="F36" s="1" t="s">
        <v>47</v>
      </c>
      <c r="G36" s="1" t="s">
        <v>48</v>
      </c>
      <c r="H36" s="1" t="s">
        <v>49</v>
      </c>
      <c r="I36" s="1" t="s">
        <v>50</v>
      </c>
      <c r="J36" s="1" t="s">
        <v>51</v>
      </c>
      <c r="K36" s="1" t="s">
        <v>52</v>
      </c>
      <c r="L36" s="1" t="s">
        <v>53</v>
      </c>
      <c r="M36" s="1" t="s">
        <v>54</v>
      </c>
      <c r="N36" s="1" t="s">
        <v>55</v>
      </c>
      <c r="O36" s="1" t="s">
        <v>56</v>
      </c>
      <c r="P36" s="1" t="s">
        <v>57</v>
      </c>
      <c r="Q36" s="1" t="s">
        <v>58</v>
      </c>
      <c r="R36" s="1" t="s">
        <v>59</v>
      </c>
      <c r="S36" s="1" t="s">
        <v>60</v>
      </c>
      <c r="T36" s="1" t="s">
        <v>61</v>
      </c>
      <c r="U36" s="1" t="s">
        <v>62</v>
      </c>
      <c r="V36" s="1" t="s">
        <v>63</v>
      </c>
      <c r="W36" s="1" t="s">
        <v>64</v>
      </c>
      <c r="X36" s="1" t="s">
        <v>65</v>
      </c>
      <c r="Y36" s="1" t="s">
        <v>66</v>
      </c>
      <c r="Z36" s="1" t="s">
        <v>67</v>
      </c>
      <c r="AA36" s="1" t="s">
        <v>68</v>
      </c>
      <c r="AB36" s="1" t="s">
        <v>69</v>
      </c>
      <c r="AC36" s="1" t="s">
        <v>70</v>
      </c>
      <c r="AD36" s="1" t="s">
        <v>71</v>
      </c>
      <c r="AE36" s="1" t="s">
        <v>72</v>
      </c>
      <c r="AF36" s="1" t="s">
        <v>73</v>
      </c>
      <c r="AG36" s="1" t="s">
        <v>74</v>
      </c>
    </row>
    <row r="37" spans="1:33">
      <c r="A37" t="s">
        <v>75</v>
      </c>
      <c r="B37" t="s">
        <v>76</v>
      </c>
      <c r="C37" t="s">
        <v>77</v>
      </c>
      <c r="D37" t="s">
        <v>78</v>
      </c>
      <c r="E37" t="s">
        <v>79</v>
      </c>
      <c r="F37" t="s">
        <v>80</v>
      </c>
      <c r="G37" t="s">
        <v>81</v>
      </c>
      <c r="H37" t="s">
        <v>82</v>
      </c>
      <c r="I37" t="s">
        <v>83</v>
      </c>
      <c r="J37" t="s">
        <v>84</v>
      </c>
      <c r="K37" t="s">
        <v>85</v>
      </c>
      <c r="L37" t="s">
        <v>86</v>
      </c>
      <c r="M37" t="s">
        <v>87</v>
      </c>
      <c r="N37" t="s">
        <v>88</v>
      </c>
      <c r="O37" t="s">
        <v>89</v>
      </c>
      <c r="P37" t="s">
        <v>90</v>
      </c>
      <c r="Q37" t="s">
        <v>91</v>
      </c>
      <c r="R37" t="s">
        <v>92</v>
      </c>
      <c r="S37" t="s">
        <v>93</v>
      </c>
      <c r="T37" t="s">
        <v>94</v>
      </c>
      <c r="U37" t="s">
        <v>83</v>
      </c>
      <c r="V37" t="s">
        <v>95</v>
      </c>
      <c r="W37" t="s">
        <v>96</v>
      </c>
      <c r="X37" t="s">
        <v>97</v>
      </c>
      <c r="Y37" t="s">
        <v>89</v>
      </c>
      <c r="Z37" t="s">
        <v>98</v>
      </c>
      <c r="AA37" t="s">
        <v>99</v>
      </c>
      <c r="AB37" t="s">
        <v>100</v>
      </c>
      <c r="AC37" t="s">
        <v>101</v>
      </c>
      <c r="AD37" t="s">
        <v>102</v>
      </c>
      <c r="AE37" t="s">
        <v>103</v>
      </c>
      <c r="AF37" t="s">
        <v>104</v>
      </c>
      <c r="AG37" t="s">
        <v>105</v>
      </c>
    </row>
    <row r="38" spans="1:33">
      <c r="A38" t="s">
        <v>106</v>
      </c>
      <c r="B38" t="s">
        <v>107</v>
      </c>
      <c r="C38" t="s">
        <v>108</v>
      </c>
      <c r="D38" t="s">
        <v>109</v>
      </c>
      <c r="E38" t="s">
        <v>110</v>
      </c>
      <c r="F38" t="s">
        <v>111</v>
      </c>
      <c r="G38" t="s">
        <v>112</v>
      </c>
      <c r="H38" t="s">
        <v>113</v>
      </c>
      <c r="I38" t="s">
        <v>114</v>
      </c>
      <c r="J38" t="s">
        <v>115</v>
      </c>
      <c r="K38" t="s">
        <v>116</v>
      </c>
      <c r="L38" t="s">
        <v>117</v>
      </c>
      <c r="M38" t="s">
        <v>118</v>
      </c>
      <c r="N38" t="s">
        <v>119</v>
      </c>
      <c r="O38" t="s">
        <v>120</v>
      </c>
      <c r="P38" t="s">
        <v>121</v>
      </c>
      <c r="Q38" t="s">
        <v>122</v>
      </c>
      <c r="R38" t="s">
        <v>123</v>
      </c>
      <c r="S38" t="s">
        <v>124</v>
      </c>
      <c r="T38" t="s">
        <v>125</v>
      </c>
      <c r="U38" t="s">
        <v>126</v>
      </c>
      <c r="V38" t="s">
        <v>127</v>
      </c>
      <c r="W38" t="s">
        <v>128</v>
      </c>
      <c r="X38" t="s">
        <v>129</v>
      </c>
      <c r="Y38" t="s">
        <v>130</v>
      </c>
      <c r="Z38" t="s">
        <v>131</v>
      </c>
      <c r="AA38" t="s">
        <v>132</v>
      </c>
      <c r="AB38" t="s">
        <v>133</v>
      </c>
      <c r="AC38" t="s">
        <v>134</v>
      </c>
      <c r="AD38" t="s">
        <v>135</v>
      </c>
      <c r="AE38" t="s">
        <v>136</v>
      </c>
      <c r="AF38" t="s">
        <v>137</v>
      </c>
      <c r="AG38" t="s">
        <v>138</v>
      </c>
    </row>
    <row r="39" spans="1:33">
      <c r="A39" t="s">
        <v>139</v>
      </c>
      <c r="B39" t="s">
        <v>140</v>
      </c>
      <c r="C39" t="s">
        <v>141</v>
      </c>
      <c r="D39" t="s">
        <v>142</v>
      </c>
      <c r="E39" t="s">
        <v>143</v>
      </c>
      <c r="F39" t="s">
        <v>144</v>
      </c>
      <c r="G39" t="s">
        <v>145</v>
      </c>
      <c r="H39" t="s">
        <v>146</v>
      </c>
      <c r="I39" t="s">
        <v>130</v>
      </c>
      <c r="J39" t="s">
        <v>147</v>
      </c>
      <c r="K39" t="s">
        <v>148</v>
      </c>
      <c r="L39" t="s">
        <v>149</v>
      </c>
      <c r="M39" t="s">
        <v>150</v>
      </c>
      <c r="N39" t="s">
        <v>151</v>
      </c>
      <c r="O39" t="s">
        <v>152</v>
      </c>
      <c r="P39" t="s">
        <v>153</v>
      </c>
      <c r="Q39" t="s">
        <v>154</v>
      </c>
      <c r="R39" t="s">
        <v>155</v>
      </c>
      <c r="S39" t="s">
        <v>156</v>
      </c>
      <c r="T39" t="s">
        <v>157</v>
      </c>
      <c r="U39" t="s">
        <v>158</v>
      </c>
      <c r="V39" t="s">
        <v>159</v>
      </c>
      <c r="W39" t="s">
        <v>160</v>
      </c>
      <c r="X39" t="s">
        <v>161</v>
      </c>
      <c r="Y39" t="s">
        <v>162</v>
      </c>
      <c r="Z39" t="s">
        <v>126</v>
      </c>
      <c r="AA39" t="s">
        <v>163</v>
      </c>
      <c r="AB39" t="s">
        <v>164</v>
      </c>
      <c r="AC39" t="s">
        <v>165</v>
      </c>
      <c r="AD39" t="s">
        <v>166</v>
      </c>
      <c r="AE39" t="s">
        <v>167</v>
      </c>
      <c r="AF39" t="s">
        <v>168</v>
      </c>
      <c r="AG39" t="s">
        <v>169</v>
      </c>
    </row>
    <row r="40" spans="1:33">
      <c r="A40" t="s">
        <v>170</v>
      </c>
      <c r="B40" t="s">
        <v>171</v>
      </c>
      <c r="C40" t="s">
        <v>172</v>
      </c>
      <c r="D40" t="s">
        <v>173</v>
      </c>
      <c r="E40" t="s">
        <v>174</v>
      </c>
      <c r="F40" t="s">
        <v>175</v>
      </c>
      <c r="G40" t="s">
        <v>176</v>
      </c>
      <c r="H40" t="s">
        <v>177</v>
      </c>
      <c r="I40" t="s">
        <v>178</v>
      </c>
      <c r="J40" t="s">
        <v>179</v>
      </c>
      <c r="K40" t="s">
        <v>180</v>
      </c>
      <c r="L40" t="s">
        <v>181</v>
      </c>
      <c r="M40" t="s">
        <v>182</v>
      </c>
      <c r="N40" t="s">
        <v>183</v>
      </c>
      <c r="O40" t="s">
        <v>162</v>
      </c>
      <c r="P40" t="s">
        <v>184</v>
      </c>
      <c r="Q40" t="s">
        <v>185</v>
      </c>
      <c r="R40" t="s">
        <v>186</v>
      </c>
      <c r="S40" t="s">
        <v>187</v>
      </c>
      <c r="T40" t="s">
        <v>188</v>
      </c>
      <c r="U40" t="s">
        <v>189</v>
      </c>
      <c r="V40" t="s">
        <v>190</v>
      </c>
      <c r="W40" t="s">
        <v>191</v>
      </c>
      <c r="X40" t="s">
        <v>192</v>
      </c>
      <c r="Y40" t="s">
        <v>193</v>
      </c>
      <c r="Z40" t="s">
        <v>194</v>
      </c>
      <c r="AA40" t="s">
        <v>195</v>
      </c>
      <c r="AB40" t="s">
        <v>196</v>
      </c>
      <c r="AC40" t="s">
        <v>197</v>
      </c>
      <c r="AD40" t="s">
        <v>198</v>
      </c>
      <c r="AE40" t="s">
        <v>199</v>
      </c>
      <c r="AF40" t="s">
        <v>200</v>
      </c>
      <c r="AG40" t="s">
        <v>134</v>
      </c>
    </row>
    <row r="41" spans="1:33">
      <c r="A41" t="s">
        <v>201</v>
      </c>
      <c r="B41" t="s">
        <v>202</v>
      </c>
      <c r="C41" t="s">
        <v>203</v>
      </c>
      <c r="D41" t="s">
        <v>204</v>
      </c>
      <c r="E41" t="s">
        <v>205</v>
      </c>
      <c r="F41" t="s">
        <v>206</v>
      </c>
      <c r="G41" t="s">
        <v>207</v>
      </c>
      <c r="H41" t="s">
        <v>208</v>
      </c>
      <c r="I41" t="s">
        <v>209</v>
      </c>
      <c r="J41" t="s">
        <v>210</v>
      </c>
      <c r="K41" t="s">
        <v>211</v>
      </c>
      <c r="L41" t="s">
        <v>212</v>
      </c>
      <c r="M41" t="s">
        <v>213</v>
      </c>
      <c r="N41" t="s">
        <v>214</v>
      </c>
      <c r="O41" t="s">
        <v>178</v>
      </c>
      <c r="P41" t="s">
        <v>215</v>
      </c>
      <c r="Q41" t="s">
        <v>216</v>
      </c>
      <c r="R41" t="s">
        <v>217</v>
      </c>
      <c r="S41" t="s">
        <v>218</v>
      </c>
      <c r="T41" t="s">
        <v>219</v>
      </c>
      <c r="U41" t="s">
        <v>220</v>
      </c>
      <c r="V41" t="s">
        <v>221</v>
      </c>
      <c r="W41" t="s">
        <v>222</v>
      </c>
      <c r="X41" t="s">
        <v>223</v>
      </c>
      <c r="Y41" t="s">
        <v>209</v>
      </c>
      <c r="Z41" t="s">
        <v>178</v>
      </c>
      <c r="AA41" t="s">
        <v>224</v>
      </c>
      <c r="AB41" t="s">
        <v>225</v>
      </c>
      <c r="AC41" t="s">
        <v>226</v>
      </c>
      <c r="AD41" t="s">
        <v>227</v>
      </c>
      <c r="AE41" t="s">
        <v>228</v>
      </c>
      <c r="AF41" t="s">
        <v>229</v>
      </c>
      <c r="AG41" t="s">
        <v>165</v>
      </c>
    </row>
    <row r="42" spans="1:33">
      <c r="A42" t="s">
        <v>230</v>
      </c>
      <c r="B42" t="s">
        <v>231</v>
      </c>
      <c r="C42" t="s">
        <v>232</v>
      </c>
      <c r="D42" t="s">
        <v>233</v>
      </c>
      <c r="E42" t="s">
        <v>234</v>
      </c>
      <c r="F42" t="s">
        <v>235</v>
      </c>
      <c r="G42" t="s">
        <v>236</v>
      </c>
      <c r="H42" t="s">
        <v>237</v>
      </c>
      <c r="I42" t="s">
        <v>238</v>
      </c>
      <c r="J42" t="s">
        <v>239</v>
      </c>
      <c r="K42" t="s">
        <v>240</v>
      </c>
      <c r="L42" t="s">
        <v>241</v>
      </c>
      <c r="M42" t="s">
        <v>242</v>
      </c>
      <c r="N42" t="s">
        <v>243</v>
      </c>
      <c r="O42" t="s">
        <v>244</v>
      </c>
      <c r="P42" t="s">
        <v>245</v>
      </c>
      <c r="Q42" t="s">
        <v>246</v>
      </c>
      <c r="R42" t="s">
        <v>247</v>
      </c>
      <c r="S42" t="s">
        <v>248</v>
      </c>
      <c r="T42" t="s">
        <v>249</v>
      </c>
      <c r="U42" t="s">
        <v>250</v>
      </c>
      <c r="V42" t="s">
        <v>251</v>
      </c>
      <c r="W42" t="s">
        <v>252</v>
      </c>
      <c r="X42" t="s">
        <v>253</v>
      </c>
      <c r="Y42" t="s">
        <v>254</v>
      </c>
      <c r="Z42" t="s">
        <v>255</v>
      </c>
      <c r="AA42" t="s">
        <v>256</v>
      </c>
      <c r="AB42" t="s">
        <v>257</v>
      </c>
      <c r="AC42" t="s">
        <v>226</v>
      </c>
      <c r="AD42" t="s">
        <v>258</v>
      </c>
      <c r="AE42" t="s">
        <v>259</v>
      </c>
      <c r="AF42" t="s">
        <v>260</v>
      </c>
      <c r="AG42" t="s">
        <v>261</v>
      </c>
    </row>
    <row r="43" spans="1:33">
      <c r="A43" t="s">
        <v>262</v>
      </c>
      <c r="B43" t="s">
        <v>263</v>
      </c>
      <c r="C43" t="s">
        <v>264</v>
      </c>
      <c r="D43" t="s">
        <v>265</v>
      </c>
      <c r="E43" t="s">
        <v>266</v>
      </c>
      <c r="F43" t="s">
        <v>267</v>
      </c>
      <c r="G43" t="s">
        <v>268</v>
      </c>
      <c r="H43" t="s">
        <v>269</v>
      </c>
      <c r="I43" t="s">
        <v>270</v>
      </c>
      <c r="J43" t="s">
        <v>271</v>
      </c>
      <c r="K43" t="s">
        <v>272</v>
      </c>
      <c r="L43" t="s">
        <v>273</v>
      </c>
      <c r="M43" t="s">
        <v>274</v>
      </c>
      <c r="N43" t="s">
        <v>275</v>
      </c>
      <c r="O43" t="s">
        <v>270</v>
      </c>
      <c r="P43" t="s">
        <v>276</v>
      </c>
      <c r="Q43" t="s">
        <v>277</v>
      </c>
      <c r="R43" t="s">
        <v>278</v>
      </c>
      <c r="S43" t="s">
        <v>279</v>
      </c>
      <c r="T43" t="s">
        <v>280</v>
      </c>
      <c r="U43" t="s">
        <v>281</v>
      </c>
      <c r="V43" t="s">
        <v>282</v>
      </c>
      <c r="W43" t="s">
        <v>283</v>
      </c>
      <c r="X43" t="s">
        <v>284</v>
      </c>
      <c r="Y43" t="s">
        <v>285</v>
      </c>
      <c r="Z43" t="s">
        <v>244</v>
      </c>
      <c r="AA43" t="s">
        <v>286</v>
      </c>
      <c r="AB43" t="s">
        <v>287</v>
      </c>
      <c r="AC43" t="s">
        <v>288</v>
      </c>
      <c r="AD43" t="s">
        <v>289</v>
      </c>
      <c r="AE43" t="s">
        <v>290</v>
      </c>
      <c r="AF43" t="s">
        <v>291</v>
      </c>
      <c r="AG43" t="s">
        <v>292</v>
      </c>
    </row>
    <row r="44" spans="1:33">
      <c r="A44" t="s">
        <v>293</v>
      </c>
      <c r="B44" t="s">
        <v>294</v>
      </c>
      <c r="C44" t="s">
        <v>295</v>
      </c>
      <c r="D44" t="s">
        <v>296</v>
      </c>
      <c r="E44" t="s">
        <v>297</v>
      </c>
      <c r="F44" t="s">
        <v>298</v>
      </c>
      <c r="G44" t="s">
        <v>299</v>
      </c>
      <c r="H44" t="s">
        <v>300</v>
      </c>
      <c r="I44" t="s">
        <v>301</v>
      </c>
      <c r="J44" t="s">
        <v>302</v>
      </c>
      <c r="K44" t="s">
        <v>303</v>
      </c>
      <c r="L44" t="s">
        <v>304</v>
      </c>
      <c r="M44" t="s">
        <v>295</v>
      </c>
      <c r="N44" t="s">
        <v>305</v>
      </c>
      <c r="O44" t="s">
        <v>306</v>
      </c>
      <c r="P44" t="s">
        <v>307</v>
      </c>
      <c r="Q44" t="s">
        <v>308</v>
      </c>
      <c r="R44" t="s">
        <v>309</v>
      </c>
      <c r="S44" t="s">
        <v>310</v>
      </c>
      <c r="T44" t="s">
        <v>311</v>
      </c>
      <c r="U44" t="s">
        <v>312</v>
      </c>
      <c r="V44" t="s">
        <v>313</v>
      </c>
      <c r="W44" t="s">
        <v>314</v>
      </c>
      <c r="X44" t="s">
        <v>315</v>
      </c>
      <c r="Y44" t="s">
        <v>316</v>
      </c>
      <c r="Z44" t="s">
        <v>317</v>
      </c>
      <c r="AA44" t="s">
        <v>318</v>
      </c>
      <c r="AB44" t="s">
        <v>319</v>
      </c>
      <c r="AC44" t="s">
        <v>320</v>
      </c>
      <c r="AD44" t="s">
        <v>321</v>
      </c>
      <c r="AE44" t="s">
        <v>322</v>
      </c>
      <c r="AF44" t="s">
        <v>323</v>
      </c>
      <c r="AG44" t="s">
        <v>324</v>
      </c>
    </row>
    <row r="45" spans="1:33">
      <c r="A45" t="s">
        <v>325</v>
      </c>
      <c r="B45" t="s">
        <v>326</v>
      </c>
      <c r="C45" t="s">
        <v>327</v>
      </c>
      <c r="D45" t="s">
        <v>328</v>
      </c>
      <c r="E45" t="s">
        <v>329</v>
      </c>
      <c r="F45" t="s">
        <v>330</v>
      </c>
      <c r="G45" t="s">
        <v>331</v>
      </c>
      <c r="H45" t="s">
        <v>332</v>
      </c>
      <c r="I45" t="s">
        <v>306</v>
      </c>
      <c r="J45" t="s">
        <v>333</v>
      </c>
      <c r="K45" t="s">
        <v>334</v>
      </c>
      <c r="L45" t="s">
        <v>335</v>
      </c>
      <c r="M45" t="s">
        <v>336</v>
      </c>
      <c r="N45" t="s">
        <v>337</v>
      </c>
      <c r="O45" t="s">
        <v>338</v>
      </c>
      <c r="P45" t="s">
        <v>339</v>
      </c>
      <c r="Q45" t="s">
        <v>340</v>
      </c>
      <c r="R45" t="s">
        <v>341</v>
      </c>
      <c r="S45" t="s">
        <v>342</v>
      </c>
      <c r="T45" t="s">
        <v>343</v>
      </c>
      <c r="U45" t="s">
        <v>344</v>
      </c>
      <c r="V45" t="s">
        <v>345</v>
      </c>
      <c r="W45" t="s">
        <v>346</v>
      </c>
      <c r="X45" t="s">
        <v>347</v>
      </c>
      <c r="Y45" t="s">
        <v>348</v>
      </c>
      <c r="Z45" t="s">
        <v>349</v>
      </c>
      <c r="AA45" t="s">
        <v>350</v>
      </c>
      <c r="AB45" t="s">
        <v>351</v>
      </c>
      <c r="AC45" t="s">
        <v>352</v>
      </c>
      <c r="AD45" t="s">
        <v>353</v>
      </c>
      <c r="AE45" t="s">
        <v>354</v>
      </c>
      <c r="AF45" t="s">
        <v>355</v>
      </c>
      <c r="AG45" t="s">
        <v>356</v>
      </c>
    </row>
    <row r="46" spans="1:33">
      <c r="A46" t="s">
        <v>357</v>
      </c>
      <c r="B46" t="s">
        <v>358</v>
      </c>
      <c r="C46" t="s">
        <v>359</v>
      </c>
      <c r="D46" t="s">
        <v>360</v>
      </c>
      <c r="E46" t="s">
        <v>361</v>
      </c>
      <c r="F46" t="s">
        <v>362</v>
      </c>
      <c r="G46" t="s">
        <v>363</v>
      </c>
      <c r="H46" t="s">
        <v>364</v>
      </c>
      <c r="I46" t="s">
        <v>338</v>
      </c>
      <c r="J46" t="s">
        <v>365</v>
      </c>
      <c r="K46" t="s">
        <v>366</v>
      </c>
      <c r="L46" t="s">
        <v>367</v>
      </c>
      <c r="M46" t="s">
        <v>368</v>
      </c>
      <c r="N46" t="s">
        <v>369</v>
      </c>
      <c r="O46" t="s">
        <v>316</v>
      </c>
      <c r="P46" t="s">
        <v>370</v>
      </c>
      <c r="Q46" t="s">
        <v>371</v>
      </c>
      <c r="R46" t="s">
        <v>372</v>
      </c>
      <c r="S46" t="s">
        <v>373</v>
      </c>
      <c r="T46" t="s">
        <v>374</v>
      </c>
      <c r="U46" t="s">
        <v>375</v>
      </c>
      <c r="V46" t="s">
        <v>376</v>
      </c>
      <c r="X46" t="s">
        <v>377</v>
      </c>
      <c r="Y46" t="s">
        <v>378</v>
      </c>
      <c r="Z46" t="s">
        <v>379</v>
      </c>
      <c r="AA46" t="s">
        <v>380</v>
      </c>
      <c r="AB46" t="s">
        <v>381</v>
      </c>
      <c r="AC46" t="s">
        <v>382</v>
      </c>
      <c r="AE46" t="s">
        <v>383</v>
      </c>
      <c r="AF46" t="s">
        <v>384</v>
      </c>
      <c r="AG46" t="s">
        <v>385</v>
      </c>
    </row>
    <row r="47" spans="1:33">
      <c r="A47" t="s">
        <v>386</v>
      </c>
      <c r="B47" t="s">
        <v>387</v>
      </c>
      <c r="C47" t="s">
        <v>388</v>
      </c>
      <c r="D47" t="s">
        <v>389</v>
      </c>
      <c r="E47" t="s">
        <v>390</v>
      </c>
      <c r="F47" t="s">
        <v>391</v>
      </c>
      <c r="G47" t="s">
        <v>392</v>
      </c>
      <c r="H47" t="s">
        <v>393</v>
      </c>
      <c r="I47" t="s">
        <v>344</v>
      </c>
      <c r="J47" t="s">
        <v>394</v>
      </c>
      <c r="K47" t="s">
        <v>395</v>
      </c>
      <c r="L47" t="s">
        <v>396</v>
      </c>
      <c r="M47" t="s">
        <v>397</v>
      </c>
      <c r="N47" t="s">
        <v>398</v>
      </c>
      <c r="O47" t="s">
        <v>399</v>
      </c>
      <c r="P47" t="s">
        <v>400</v>
      </c>
      <c r="Q47" t="s">
        <v>401</v>
      </c>
      <c r="R47" t="s">
        <v>402</v>
      </c>
      <c r="T47" t="s">
        <v>403</v>
      </c>
      <c r="U47" t="s">
        <v>404</v>
      </c>
      <c r="V47" t="s">
        <v>405</v>
      </c>
      <c r="X47" t="s">
        <v>406</v>
      </c>
      <c r="Y47" t="s">
        <v>407</v>
      </c>
      <c r="Z47" t="s">
        <v>338</v>
      </c>
      <c r="AA47" t="s">
        <v>408</v>
      </c>
      <c r="AB47" t="s">
        <v>409</v>
      </c>
      <c r="AC47" t="s">
        <v>410</v>
      </c>
      <c r="AE47" t="s">
        <v>411</v>
      </c>
      <c r="AF47" t="s">
        <v>412</v>
      </c>
      <c r="AG47" t="s">
        <v>413</v>
      </c>
    </row>
    <row r="48" spans="1:33">
      <c r="A48" t="s">
        <v>414</v>
      </c>
      <c r="B48" t="s">
        <v>415</v>
      </c>
      <c r="C48" t="s">
        <v>416</v>
      </c>
      <c r="D48" t="s">
        <v>417</v>
      </c>
      <c r="E48" t="s">
        <v>418</v>
      </c>
      <c r="F48" t="s">
        <v>419</v>
      </c>
      <c r="G48" t="s">
        <v>420</v>
      </c>
      <c r="H48" t="s">
        <v>421</v>
      </c>
      <c r="I48" t="s">
        <v>399</v>
      </c>
      <c r="J48" t="s">
        <v>422</v>
      </c>
      <c r="K48" t="s">
        <v>423</v>
      </c>
      <c r="L48" t="s">
        <v>424</v>
      </c>
      <c r="M48" t="s">
        <v>425</v>
      </c>
      <c r="N48" t="s">
        <v>426</v>
      </c>
      <c r="O48" t="s">
        <v>427</v>
      </c>
      <c r="P48" t="s">
        <v>428</v>
      </c>
      <c r="Q48" t="s">
        <v>429</v>
      </c>
      <c r="R48" t="s">
        <v>430</v>
      </c>
      <c r="T48" t="s">
        <v>431</v>
      </c>
      <c r="U48" t="s">
        <v>432</v>
      </c>
      <c r="V48" t="s">
        <v>433</v>
      </c>
      <c r="Z48" t="s">
        <v>434</v>
      </c>
      <c r="AA48" t="s">
        <v>435</v>
      </c>
      <c r="AB48" t="s">
        <v>436</v>
      </c>
      <c r="AC48" t="s">
        <v>437</v>
      </c>
      <c r="AE48" t="s">
        <v>438</v>
      </c>
      <c r="AF48" t="s">
        <v>439</v>
      </c>
      <c r="AG48" t="s">
        <v>440</v>
      </c>
    </row>
    <row r="49" spans="1:33">
      <c r="A49" t="s">
        <v>441</v>
      </c>
      <c r="B49" t="s">
        <v>442</v>
      </c>
      <c r="C49" t="s">
        <v>443</v>
      </c>
      <c r="D49" t="s">
        <v>444</v>
      </c>
      <c r="E49" t="s">
        <v>445</v>
      </c>
      <c r="F49" t="s">
        <v>446</v>
      </c>
      <c r="G49" t="s">
        <v>447</v>
      </c>
      <c r="H49" t="s">
        <v>448</v>
      </c>
      <c r="I49" t="s">
        <v>404</v>
      </c>
      <c r="J49" t="s">
        <v>449</v>
      </c>
      <c r="K49" t="s">
        <v>450</v>
      </c>
      <c r="L49" t="s">
        <v>451</v>
      </c>
      <c r="M49" t="s">
        <v>452</v>
      </c>
      <c r="N49" t="s">
        <v>453</v>
      </c>
      <c r="O49" t="s">
        <v>378</v>
      </c>
      <c r="P49" t="s">
        <v>454</v>
      </c>
      <c r="Q49" t="s">
        <v>455</v>
      </c>
      <c r="R49" t="s">
        <v>456</v>
      </c>
      <c r="T49" t="s">
        <v>457</v>
      </c>
      <c r="U49" t="s">
        <v>458</v>
      </c>
      <c r="V49" t="s">
        <v>459</v>
      </c>
      <c r="Z49" t="s">
        <v>460</v>
      </c>
      <c r="AA49" t="s">
        <v>461</v>
      </c>
      <c r="AB49" t="s">
        <v>462</v>
      </c>
      <c r="AC49" t="s">
        <v>463</v>
      </c>
      <c r="AE49" t="s">
        <v>464</v>
      </c>
      <c r="AF49" t="s">
        <v>465</v>
      </c>
      <c r="AG49" t="s">
        <v>466</v>
      </c>
    </row>
    <row r="50" spans="1:33">
      <c r="A50" t="s">
        <v>467</v>
      </c>
      <c r="B50" t="s">
        <v>468</v>
      </c>
      <c r="C50" t="s">
        <v>469</v>
      </c>
      <c r="D50" t="s">
        <v>470</v>
      </c>
      <c r="E50" t="s">
        <v>471</v>
      </c>
      <c r="F50" t="s">
        <v>472</v>
      </c>
      <c r="G50" t="s">
        <v>473</v>
      </c>
      <c r="H50" t="s">
        <v>474</v>
      </c>
      <c r="I50" t="s">
        <v>475</v>
      </c>
      <c r="J50" t="s">
        <v>476</v>
      </c>
      <c r="K50" t="s">
        <v>477</v>
      </c>
      <c r="L50" t="s">
        <v>478</v>
      </c>
      <c r="M50" t="s">
        <v>479</v>
      </c>
      <c r="N50" t="s">
        <v>480</v>
      </c>
      <c r="O50" t="s">
        <v>407</v>
      </c>
      <c r="P50" t="s">
        <v>481</v>
      </c>
      <c r="Q50" t="s">
        <v>482</v>
      </c>
      <c r="R50" t="s">
        <v>483</v>
      </c>
      <c r="T50" t="s">
        <v>484</v>
      </c>
      <c r="U50" t="s">
        <v>485</v>
      </c>
      <c r="V50" t="s">
        <v>486</v>
      </c>
      <c r="Z50" t="s">
        <v>487</v>
      </c>
      <c r="AA50" t="s">
        <v>488</v>
      </c>
      <c r="AB50" t="s">
        <v>489</v>
      </c>
      <c r="AE50" t="s">
        <v>490</v>
      </c>
      <c r="AF50" t="s">
        <v>491</v>
      </c>
      <c r="AG50" t="s">
        <v>492</v>
      </c>
    </row>
    <row r="51" spans="1:33">
      <c r="A51" t="s">
        <v>493</v>
      </c>
      <c r="B51" t="s">
        <v>494</v>
      </c>
      <c r="C51" t="s">
        <v>495</v>
      </c>
      <c r="E51" t="s">
        <v>496</v>
      </c>
      <c r="F51" t="s">
        <v>497</v>
      </c>
      <c r="G51" t="s">
        <v>498</v>
      </c>
      <c r="I51" t="s">
        <v>478</v>
      </c>
      <c r="J51" t="s">
        <v>444</v>
      </c>
      <c r="K51" t="s">
        <v>499</v>
      </c>
      <c r="L51" t="s">
        <v>500</v>
      </c>
      <c r="M51" t="s">
        <v>501</v>
      </c>
      <c r="N51" t="s">
        <v>502</v>
      </c>
      <c r="O51" t="s">
        <v>475</v>
      </c>
      <c r="P51" t="s">
        <v>503</v>
      </c>
      <c r="Q51" t="s">
        <v>504</v>
      </c>
      <c r="R51" t="s">
        <v>505</v>
      </c>
      <c r="T51" t="s">
        <v>506</v>
      </c>
      <c r="U51" t="s">
        <v>507</v>
      </c>
      <c r="V51" t="s">
        <v>508</v>
      </c>
      <c r="Z51" t="s">
        <v>509</v>
      </c>
      <c r="AA51" t="s">
        <v>510</v>
      </c>
      <c r="AB51" t="s">
        <v>100</v>
      </c>
      <c r="AE51" t="s">
        <v>511</v>
      </c>
      <c r="AF51" t="s">
        <v>512</v>
      </c>
      <c r="AG51" t="s">
        <v>513</v>
      </c>
    </row>
    <row r="52" spans="1:33">
      <c r="A52" t="s">
        <v>514</v>
      </c>
      <c r="B52" t="s">
        <v>515</v>
      </c>
      <c r="C52" t="s">
        <v>516</v>
      </c>
      <c r="E52" t="s">
        <v>517</v>
      </c>
      <c r="F52" t="s">
        <v>518</v>
      </c>
      <c r="G52" t="s">
        <v>519</v>
      </c>
      <c r="I52" t="s">
        <v>520</v>
      </c>
      <c r="J52" t="s">
        <v>521</v>
      </c>
      <c r="K52" t="s">
        <v>522</v>
      </c>
      <c r="L52" t="s">
        <v>523</v>
      </c>
      <c r="N52" t="s">
        <v>524</v>
      </c>
      <c r="O52" t="s">
        <v>478</v>
      </c>
      <c r="P52" t="s">
        <v>525</v>
      </c>
      <c r="Q52" t="s">
        <v>526</v>
      </c>
      <c r="R52" t="s">
        <v>527</v>
      </c>
      <c r="T52" t="s">
        <v>528</v>
      </c>
      <c r="U52" t="s">
        <v>529</v>
      </c>
      <c r="V52" t="s">
        <v>530</v>
      </c>
      <c r="Z52" t="s">
        <v>531</v>
      </c>
      <c r="AA52" t="s">
        <v>532</v>
      </c>
      <c r="AE52" t="s">
        <v>533</v>
      </c>
      <c r="AF52" t="s">
        <v>534</v>
      </c>
      <c r="AG52" t="s">
        <v>535</v>
      </c>
    </row>
    <row r="53" spans="1:33">
      <c r="A53" t="s">
        <v>536</v>
      </c>
      <c r="B53" t="s">
        <v>537</v>
      </c>
      <c r="C53" t="s">
        <v>538</v>
      </c>
      <c r="E53" t="s">
        <v>539</v>
      </c>
      <c r="F53" t="s">
        <v>540</v>
      </c>
      <c r="G53" t="s">
        <v>541</v>
      </c>
      <c r="I53" t="s">
        <v>542</v>
      </c>
      <c r="J53" t="s">
        <v>543</v>
      </c>
      <c r="K53" t="s">
        <v>544</v>
      </c>
      <c r="L53" t="s">
        <v>545</v>
      </c>
      <c r="N53" t="s">
        <v>546</v>
      </c>
      <c r="O53" t="s">
        <v>547</v>
      </c>
      <c r="P53" t="s">
        <v>548</v>
      </c>
      <c r="Q53" t="s">
        <v>549</v>
      </c>
      <c r="R53" t="s">
        <v>550</v>
      </c>
      <c r="T53" t="s">
        <v>551</v>
      </c>
      <c r="U53" t="s">
        <v>520</v>
      </c>
      <c r="V53" t="s">
        <v>552</v>
      </c>
      <c r="Z53" t="s">
        <v>553</v>
      </c>
      <c r="AA53" t="s">
        <v>554</v>
      </c>
      <c r="AE53" t="s">
        <v>555</v>
      </c>
      <c r="AF53" t="s">
        <v>556</v>
      </c>
      <c r="AG53" t="s">
        <v>557</v>
      </c>
    </row>
    <row r="54" spans="1:33">
      <c r="A54" t="s">
        <v>558</v>
      </c>
      <c r="E54" t="s">
        <v>559</v>
      </c>
      <c r="F54" t="s">
        <v>560</v>
      </c>
      <c r="G54" t="s">
        <v>561</v>
      </c>
      <c r="I54" t="s">
        <v>562</v>
      </c>
      <c r="J54" t="s">
        <v>563</v>
      </c>
      <c r="K54" t="s">
        <v>564</v>
      </c>
      <c r="L54" t="s">
        <v>565</v>
      </c>
      <c r="N54" t="s">
        <v>566</v>
      </c>
      <c r="O54" t="s">
        <v>567</v>
      </c>
      <c r="P54" t="s">
        <v>568</v>
      </c>
      <c r="Q54" t="s">
        <v>569</v>
      </c>
      <c r="R54" t="s">
        <v>570</v>
      </c>
      <c r="T54" t="s">
        <v>571</v>
      </c>
      <c r="U54" t="s">
        <v>572</v>
      </c>
      <c r="V54" t="s">
        <v>573</v>
      </c>
      <c r="Z54" t="s">
        <v>574</v>
      </c>
      <c r="AA54" t="s">
        <v>575</v>
      </c>
      <c r="AE54" t="s">
        <v>576</v>
      </c>
      <c r="AF54" t="s">
        <v>577</v>
      </c>
      <c r="AG54" t="s">
        <v>410</v>
      </c>
    </row>
    <row r="55" spans="1:33">
      <c r="A55" t="s">
        <v>578</v>
      </c>
      <c r="E55" t="s">
        <v>579</v>
      </c>
      <c r="F55" t="s">
        <v>580</v>
      </c>
      <c r="G55" t="s">
        <v>581</v>
      </c>
      <c r="I55" t="s">
        <v>582</v>
      </c>
      <c r="J55" t="s">
        <v>583</v>
      </c>
      <c r="K55" t="s">
        <v>584</v>
      </c>
      <c r="L55" t="s">
        <v>585</v>
      </c>
      <c r="N55" t="s">
        <v>586</v>
      </c>
      <c r="O55" t="s">
        <v>587</v>
      </c>
      <c r="P55" t="s">
        <v>588</v>
      </c>
      <c r="Q55" t="s">
        <v>589</v>
      </c>
      <c r="R55" t="s">
        <v>590</v>
      </c>
      <c r="T55" t="s">
        <v>591</v>
      </c>
      <c r="U55" t="s">
        <v>582</v>
      </c>
      <c r="V55" t="s">
        <v>592</v>
      </c>
      <c r="Z55" t="s">
        <v>593</v>
      </c>
      <c r="AA55" t="s">
        <v>594</v>
      </c>
      <c r="AE55" t="s">
        <v>595</v>
      </c>
      <c r="AF55" t="s">
        <v>596</v>
      </c>
      <c r="AG55" t="s">
        <v>597</v>
      </c>
    </row>
    <row r="56" spans="1:33">
      <c r="A56" t="s">
        <v>598</v>
      </c>
      <c r="E56" t="s">
        <v>599</v>
      </c>
      <c r="F56" t="s">
        <v>600</v>
      </c>
      <c r="G56" t="s">
        <v>601</v>
      </c>
      <c r="I56" t="s">
        <v>602</v>
      </c>
      <c r="J56" t="s">
        <v>603</v>
      </c>
      <c r="K56" t="s">
        <v>604</v>
      </c>
      <c r="L56" t="s">
        <v>605</v>
      </c>
      <c r="N56" t="s">
        <v>606</v>
      </c>
      <c r="O56" t="s">
        <v>607</v>
      </c>
      <c r="P56" t="s">
        <v>608</v>
      </c>
      <c r="Q56" t="s">
        <v>609</v>
      </c>
      <c r="R56" t="s">
        <v>610</v>
      </c>
      <c r="T56" t="s">
        <v>611</v>
      </c>
      <c r="U56" t="s">
        <v>612</v>
      </c>
      <c r="V56" t="s">
        <v>613</v>
      </c>
      <c r="Z56" t="s">
        <v>520</v>
      </c>
      <c r="AA56" t="s">
        <v>614</v>
      </c>
      <c r="AE56" t="s">
        <v>615</v>
      </c>
      <c r="AF56" t="s">
        <v>616</v>
      </c>
      <c r="AG56" t="s">
        <v>617</v>
      </c>
    </row>
    <row r="57" spans="1:33">
      <c r="A57" t="s">
        <v>618</v>
      </c>
      <c r="E57" t="s">
        <v>619</v>
      </c>
      <c r="F57" t="s">
        <v>620</v>
      </c>
      <c r="G57" t="s">
        <v>621</v>
      </c>
      <c r="I57" t="s">
        <v>622</v>
      </c>
      <c r="J57" t="s">
        <v>623</v>
      </c>
      <c r="K57" t="s">
        <v>624</v>
      </c>
      <c r="L57" t="s">
        <v>625</v>
      </c>
      <c r="N57" t="s">
        <v>626</v>
      </c>
      <c r="P57" t="s">
        <v>627</v>
      </c>
      <c r="Q57" t="s">
        <v>628</v>
      </c>
      <c r="R57" t="s">
        <v>629</v>
      </c>
      <c r="T57" t="s">
        <v>630</v>
      </c>
      <c r="U57" t="s">
        <v>631</v>
      </c>
      <c r="V57" t="s">
        <v>632</v>
      </c>
      <c r="Z57" t="s">
        <v>633</v>
      </c>
      <c r="AA57" t="s">
        <v>634</v>
      </c>
      <c r="AE57" t="s">
        <v>635</v>
      </c>
      <c r="AF57" t="s">
        <v>636</v>
      </c>
      <c r="AG57" t="s">
        <v>637</v>
      </c>
    </row>
    <row r="58" spans="1:33">
      <c r="A58" t="s">
        <v>638</v>
      </c>
      <c r="E58" t="s">
        <v>639</v>
      </c>
      <c r="F58" t="s">
        <v>640</v>
      </c>
      <c r="G58" t="s">
        <v>641</v>
      </c>
      <c r="I58" t="s">
        <v>642</v>
      </c>
      <c r="J58" t="s">
        <v>643</v>
      </c>
      <c r="K58" t="s">
        <v>644</v>
      </c>
      <c r="L58" t="s">
        <v>645</v>
      </c>
      <c r="N58" t="s">
        <v>646</v>
      </c>
      <c r="P58" t="s">
        <v>647</v>
      </c>
      <c r="Q58" t="s">
        <v>648</v>
      </c>
      <c r="R58" t="s">
        <v>649</v>
      </c>
      <c r="T58" t="s">
        <v>650</v>
      </c>
      <c r="U58" t="s">
        <v>651</v>
      </c>
      <c r="V58" t="s">
        <v>652</v>
      </c>
      <c r="Z58" t="s">
        <v>572</v>
      </c>
      <c r="AE58" t="s">
        <v>653</v>
      </c>
      <c r="AF58" t="s">
        <v>654</v>
      </c>
      <c r="AG58" t="s">
        <v>655</v>
      </c>
    </row>
    <row r="59" spans="1:33">
      <c r="E59" t="s">
        <v>656</v>
      </c>
      <c r="F59" t="s">
        <v>657</v>
      </c>
      <c r="G59" t="s">
        <v>658</v>
      </c>
      <c r="I59" t="s">
        <v>659</v>
      </c>
      <c r="J59" t="s">
        <v>660</v>
      </c>
      <c r="K59" t="s">
        <v>661</v>
      </c>
      <c r="L59" t="s">
        <v>662</v>
      </c>
      <c r="P59" t="s">
        <v>663</v>
      </c>
      <c r="Q59" t="s">
        <v>664</v>
      </c>
      <c r="R59" t="s">
        <v>665</v>
      </c>
      <c r="T59" t="s">
        <v>666</v>
      </c>
      <c r="U59" t="s">
        <v>667</v>
      </c>
      <c r="V59" t="s">
        <v>668</v>
      </c>
      <c r="Z59" t="s">
        <v>607</v>
      </c>
      <c r="AE59" t="s">
        <v>669</v>
      </c>
      <c r="AF59" t="s">
        <v>670</v>
      </c>
      <c r="AG59" t="s">
        <v>671</v>
      </c>
    </row>
    <row r="60" spans="1:33">
      <c r="F60" t="s">
        <v>672</v>
      </c>
      <c r="G60" t="s">
        <v>673</v>
      </c>
      <c r="I60" t="s">
        <v>674</v>
      </c>
      <c r="J60" t="s">
        <v>675</v>
      </c>
      <c r="K60" t="s">
        <v>676</v>
      </c>
      <c r="L60" t="s">
        <v>677</v>
      </c>
      <c r="P60" t="s">
        <v>678</v>
      </c>
      <c r="R60" t="s">
        <v>679</v>
      </c>
      <c r="T60" t="s">
        <v>680</v>
      </c>
      <c r="U60" t="s">
        <v>681</v>
      </c>
      <c r="V60" t="s">
        <v>682</v>
      </c>
      <c r="Z60" t="s">
        <v>683</v>
      </c>
      <c r="AE60" t="s">
        <v>684</v>
      </c>
      <c r="AF60" t="s">
        <v>685</v>
      </c>
      <c r="AG60" t="s">
        <v>686</v>
      </c>
    </row>
    <row r="61" spans="1:33">
      <c r="F61" t="s">
        <v>687</v>
      </c>
      <c r="G61" t="s">
        <v>688</v>
      </c>
      <c r="I61" t="s">
        <v>667</v>
      </c>
      <c r="J61" t="s">
        <v>689</v>
      </c>
      <c r="K61" t="s">
        <v>690</v>
      </c>
      <c r="L61" t="s">
        <v>691</v>
      </c>
      <c r="P61" t="s">
        <v>692</v>
      </c>
      <c r="R61" t="s">
        <v>693</v>
      </c>
      <c r="T61" t="s">
        <v>694</v>
      </c>
      <c r="U61" t="s">
        <v>695</v>
      </c>
      <c r="V61" t="s">
        <v>696</v>
      </c>
      <c r="Z61" t="s">
        <v>463</v>
      </c>
      <c r="AE61" t="s">
        <v>697</v>
      </c>
      <c r="AF61" t="s">
        <v>698</v>
      </c>
      <c r="AG61" t="s">
        <v>699</v>
      </c>
    </row>
    <row r="62" spans="1:33">
      <c r="F62" t="s">
        <v>700</v>
      </c>
      <c r="G62" t="s">
        <v>701</v>
      </c>
      <c r="I62" t="s">
        <v>702</v>
      </c>
      <c r="J62" t="s">
        <v>703</v>
      </c>
      <c r="P62" t="s">
        <v>704</v>
      </c>
      <c r="R62" t="s">
        <v>705</v>
      </c>
      <c r="T62" t="s">
        <v>706</v>
      </c>
      <c r="U62" t="s">
        <v>707</v>
      </c>
      <c r="V62" t="s">
        <v>708</v>
      </c>
      <c r="Z62" t="s">
        <v>709</v>
      </c>
      <c r="AE62" t="s">
        <v>710</v>
      </c>
      <c r="AF62" t="s">
        <v>711</v>
      </c>
      <c r="AG62" t="s">
        <v>712</v>
      </c>
    </row>
    <row r="63" spans="1:33">
      <c r="F63" t="s">
        <v>713</v>
      </c>
      <c r="G63" t="s">
        <v>714</v>
      </c>
      <c r="I63" t="s">
        <v>715</v>
      </c>
      <c r="J63" t="s">
        <v>716</v>
      </c>
      <c r="P63" t="s">
        <v>717</v>
      </c>
      <c r="R63" t="s">
        <v>718</v>
      </c>
      <c r="T63" t="s">
        <v>719</v>
      </c>
      <c r="U63" t="s">
        <v>720</v>
      </c>
      <c r="V63" t="s">
        <v>721</v>
      </c>
      <c r="Z63" t="s">
        <v>722</v>
      </c>
      <c r="AE63" t="s">
        <v>723</v>
      </c>
      <c r="AF63" t="s">
        <v>724</v>
      </c>
      <c r="AG63" t="s">
        <v>725</v>
      </c>
    </row>
    <row r="64" spans="1:33">
      <c r="F64" t="s">
        <v>726</v>
      </c>
      <c r="G64" t="s">
        <v>727</v>
      </c>
      <c r="I64" t="s">
        <v>728</v>
      </c>
      <c r="P64" t="s">
        <v>729</v>
      </c>
      <c r="R64" t="s">
        <v>730</v>
      </c>
      <c r="T64" t="s">
        <v>731</v>
      </c>
      <c r="V64" t="s">
        <v>732</v>
      </c>
      <c r="Z64" t="s">
        <v>733</v>
      </c>
      <c r="AE64" t="s">
        <v>734</v>
      </c>
      <c r="AF64" t="s">
        <v>735</v>
      </c>
      <c r="AG64" t="s">
        <v>736</v>
      </c>
    </row>
    <row r="65" spans="6:33">
      <c r="F65" t="s">
        <v>737</v>
      </c>
      <c r="G65" t="s">
        <v>738</v>
      </c>
      <c r="I65" t="s">
        <v>739</v>
      </c>
      <c r="P65" t="s">
        <v>740</v>
      </c>
      <c r="R65" t="s">
        <v>741</v>
      </c>
      <c r="T65" t="s">
        <v>742</v>
      </c>
      <c r="V65" t="s">
        <v>743</v>
      </c>
      <c r="Z65" t="s">
        <v>631</v>
      </c>
      <c r="AE65" t="s">
        <v>744</v>
      </c>
      <c r="AF65" t="s">
        <v>745</v>
      </c>
      <c r="AG65" t="s">
        <v>746</v>
      </c>
    </row>
    <row r="66" spans="6:33">
      <c r="F66" t="s">
        <v>747</v>
      </c>
      <c r="G66" t="s">
        <v>748</v>
      </c>
      <c r="I66" t="s">
        <v>749</v>
      </c>
      <c r="P66" t="s">
        <v>750</v>
      </c>
      <c r="R66" t="s">
        <v>751</v>
      </c>
      <c r="T66" t="s">
        <v>752</v>
      </c>
      <c r="Z66" t="s">
        <v>651</v>
      </c>
      <c r="AE66" t="s">
        <v>753</v>
      </c>
      <c r="AG66" t="s">
        <v>754</v>
      </c>
    </row>
    <row r="67" spans="6:33">
      <c r="F67" t="s">
        <v>755</v>
      </c>
      <c r="G67" t="s">
        <v>756</v>
      </c>
      <c r="I67" t="s">
        <v>695</v>
      </c>
      <c r="P67" t="s">
        <v>757</v>
      </c>
      <c r="R67" t="s">
        <v>758</v>
      </c>
      <c r="Z67" t="s">
        <v>667</v>
      </c>
      <c r="AE67" t="s">
        <v>759</v>
      </c>
      <c r="AG67" t="s">
        <v>760</v>
      </c>
    </row>
    <row r="68" spans="6:33">
      <c r="F68" t="s">
        <v>761</v>
      </c>
      <c r="G68" t="s">
        <v>762</v>
      </c>
      <c r="I68" t="s">
        <v>763</v>
      </c>
      <c r="P68" t="s">
        <v>764</v>
      </c>
      <c r="R68" t="s">
        <v>765</v>
      </c>
      <c r="Z68" t="s">
        <v>766</v>
      </c>
      <c r="AE68" t="s">
        <v>767</v>
      </c>
      <c r="AG68" t="s">
        <v>768</v>
      </c>
    </row>
    <row r="69" spans="6:33">
      <c r="F69" t="s">
        <v>769</v>
      </c>
      <c r="G69" t="s">
        <v>770</v>
      </c>
      <c r="I69" t="s">
        <v>771</v>
      </c>
      <c r="P69" t="s">
        <v>772</v>
      </c>
      <c r="R69" t="s">
        <v>773</v>
      </c>
      <c r="AE69" t="s">
        <v>774</v>
      </c>
      <c r="AG69" t="s">
        <v>775</v>
      </c>
    </row>
    <row r="70" spans="6:33">
      <c r="F70" t="s">
        <v>776</v>
      </c>
      <c r="G70" t="s">
        <v>777</v>
      </c>
      <c r="I70" t="s">
        <v>778</v>
      </c>
      <c r="P70" t="s">
        <v>779</v>
      </c>
      <c r="R70" t="s">
        <v>780</v>
      </c>
      <c r="AG70" t="s">
        <v>781</v>
      </c>
    </row>
    <row r="71" spans="6:33">
      <c r="F71" t="s">
        <v>782</v>
      </c>
      <c r="G71" t="s">
        <v>783</v>
      </c>
      <c r="P71" t="s">
        <v>784</v>
      </c>
      <c r="R71" t="s">
        <v>785</v>
      </c>
      <c r="AG71" t="s">
        <v>786</v>
      </c>
    </row>
    <row r="72" spans="6:33">
      <c r="F72" t="s">
        <v>787</v>
      </c>
      <c r="G72" t="s">
        <v>788</v>
      </c>
      <c r="P72" t="s">
        <v>789</v>
      </c>
      <c r="R72" t="s">
        <v>790</v>
      </c>
      <c r="AG72" t="s">
        <v>791</v>
      </c>
    </row>
    <row r="73" spans="6:33">
      <c r="F73" t="s">
        <v>792</v>
      </c>
      <c r="G73" t="s">
        <v>793</v>
      </c>
      <c r="P73" t="s">
        <v>794</v>
      </c>
      <c r="AG73" t="s">
        <v>795</v>
      </c>
    </row>
    <row r="74" spans="6:33">
      <c r="F74" t="s">
        <v>796</v>
      </c>
      <c r="G74" t="s">
        <v>797</v>
      </c>
      <c r="P74" t="s">
        <v>798</v>
      </c>
      <c r="AG74" t="s">
        <v>799</v>
      </c>
    </row>
    <row r="75" spans="6:33">
      <c r="G75" t="s">
        <v>800</v>
      </c>
      <c r="AG75" t="s">
        <v>801</v>
      </c>
    </row>
    <row r="76" spans="6:33">
      <c r="G76" t="s">
        <v>802</v>
      </c>
      <c r="AG76" t="s">
        <v>803</v>
      </c>
    </row>
    <row r="77" spans="6:33">
      <c r="G77" t="s">
        <v>804</v>
      </c>
      <c r="AG77" t="s">
        <v>805</v>
      </c>
    </row>
    <row r="78" spans="6:33">
      <c r="G78" t="s">
        <v>806</v>
      </c>
      <c r="AG78" t="s">
        <v>807</v>
      </c>
    </row>
    <row r="79" spans="6:33">
      <c r="G79" t="s">
        <v>808</v>
      </c>
      <c r="AG79" t="s">
        <v>809</v>
      </c>
    </row>
    <row r="80" spans="6:33">
      <c r="G80" t="s">
        <v>810</v>
      </c>
      <c r="AG80" t="s">
        <v>811</v>
      </c>
    </row>
    <row r="81" spans="7:33">
      <c r="G81" t="s">
        <v>812</v>
      </c>
      <c r="AG81" t="s">
        <v>813</v>
      </c>
    </row>
    <row r="82" spans="7:33">
      <c r="G82" t="s">
        <v>814</v>
      </c>
      <c r="AG82" t="s">
        <v>815</v>
      </c>
    </row>
    <row r="83" spans="7:33">
      <c r="G83" t="s">
        <v>816</v>
      </c>
      <c r="AG83" t="s">
        <v>817</v>
      </c>
    </row>
    <row r="84" spans="7:33">
      <c r="AG84" t="s">
        <v>818</v>
      </c>
    </row>
    <row r="85" spans="7:33">
      <c r="AG85" t="s">
        <v>819</v>
      </c>
    </row>
    <row r="86" spans="7:33">
      <c r="AG86" t="s">
        <v>820</v>
      </c>
    </row>
    <row r="87" spans="7:33">
      <c r="AG87" t="s">
        <v>821</v>
      </c>
    </row>
    <row r="88" spans="7:33">
      <c r="AG88" t="s">
        <v>822</v>
      </c>
    </row>
    <row r="89" spans="7:33">
      <c r="AG89" t="s">
        <v>823</v>
      </c>
    </row>
    <row r="90" spans="7:33">
      <c r="AG90" t="s">
        <v>824</v>
      </c>
    </row>
    <row r="91" spans="7:33">
      <c r="AG91" t="s">
        <v>825</v>
      </c>
    </row>
    <row r="92" spans="7:33">
      <c r="AG92" t="s">
        <v>826</v>
      </c>
    </row>
    <row r="93" spans="7:33">
      <c r="AG93" t="s">
        <v>827</v>
      </c>
    </row>
    <row r="94" spans="7:33">
      <c r="AG94" t="s">
        <v>828</v>
      </c>
    </row>
    <row r="95" spans="7:33">
      <c r="AG95" t="s">
        <v>829</v>
      </c>
    </row>
    <row r="96" spans="7:33">
      <c r="AG96" t="s">
        <v>830</v>
      </c>
    </row>
    <row r="97" spans="33:33">
      <c r="AG97" t="s">
        <v>831</v>
      </c>
    </row>
    <row r="98" spans="33:33">
      <c r="AG98" t="s">
        <v>832</v>
      </c>
    </row>
    <row r="99" spans="33:33">
      <c r="AG99" t="s">
        <v>833</v>
      </c>
    </row>
    <row r="100" spans="33:33">
      <c r="AG100" t="s">
        <v>834</v>
      </c>
    </row>
    <row r="101" spans="33:33">
      <c r="AG101" t="s">
        <v>835</v>
      </c>
    </row>
    <row r="102" spans="33:33">
      <c r="AG102" s="3" t="s">
        <v>836</v>
      </c>
    </row>
    <row r="103" spans="33:33" ht="36">
      <c r="AG103" s="3" t="s">
        <v>837</v>
      </c>
    </row>
  </sheetData>
  <sheetProtection sheet="1" objects="1" scenarios="1"/>
  <protectedRanges>
    <protectedRange password="C4EB" sqref="E6:E8" name="Диапазон1"/>
  </protectedRange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707"/>
  <sheetViews>
    <sheetView topLeftCell="A238" zoomScale="85" zoomScaleNormal="85" workbookViewId="0">
      <selection activeCell="D268" sqref="D268:AQ268"/>
    </sheetView>
  </sheetViews>
  <sheetFormatPr defaultRowHeight="15"/>
  <cols>
    <col min="1" max="1" width="12.85546875" style="4" customWidth="1"/>
    <col min="2" max="2" width="63.140625" style="5" customWidth="1"/>
    <col min="3" max="3" width="13.5703125" style="6" customWidth="1"/>
    <col min="4" max="83" width="30.28515625" style="7" customWidth="1"/>
    <col min="84" max="963" width="8.7109375" customWidth="1"/>
  </cols>
  <sheetData>
    <row r="1" spans="1:83" ht="31.5" customHeight="1" thickBot="1">
      <c r="A1" s="289" t="s">
        <v>838</v>
      </c>
      <c r="B1" s="289"/>
      <c r="C1" s="8" t="s">
        <v>839</v>
      </c>
      <c r="D1" s="191" t="s">
        <v>840</v>
      </c>
      <c r="E1" s="191" t="s">
        <v>840</v>
      </c>
      <c r="F1" s="191" t="s">
        <v>840</v>
      </c>
      <c r="G1" s="191" t="s">
        <v>840</v>
      </c>
      <c r="H1" s="191" t="s">
        <v>840</v>
      </c>
      <c r="I1" s="191" t="s">
        <v>840</v>
      </c>
      <c r="J1" s="191" t="s">
        <v>840</v>
      </c>
      <c r="K1" s="191" t="s">
        <v>840</v>
      </c>
      <c r="L1" s="191" t="s">
        <v>840</v>
      </c>
      <c r="M1" s="191" t="s">
        <v>840</v>
      </c>
      <c r="N1" s="191" t="s">
        <v>840</v>
      </c>
      <c r="O1" s="191" t="s">
        <v>840</v>
      </c>
      <c r="P1" s="191" t="s">
        <v>840</v>
      </c>
      <c r="Q1" s="191" t="s">
        <v>840</v>
      </c>
      <c r="R1" s="191" t="s">
        <v>840</v>
      </c>
      <c r="S1" s="191" t="s">
        <v>840</v>
      </c>
      <c r="T1" s="191" t="s">
        <v>840</v>
      </c>
      <c r="U1" s="191" t="s">
        <v>840</v>
      </c>
      <c r="V1" s="191" t="s">
        <v>840</v>
      </c>
      <c r="W1" s="191" t="s">
        <v>840</v>
      </c>
      <c r="X1" s="191" t="s">
        <v>840</v>
      </c>
      <c r="Y1" s="191" t="s">
        <v>840</v>
      </c>
      <c r="Z1" s="191" t="s">
        <v>840</v>
      </c>
      <c r="AA1" s="191" t="s">
        <v>840</v>
      </c>
      <c r="AB1" s="191" t="s">
        <v>840</v>
      </c>
      <c r="AC1" s="191" t="s">
        <v>840</v>
      </c>
      <c r="AD1" s="191" t="s">
        <v>840</v>
      </c>
      <c r="AE1" s="191" t="s">
        <v>840</v>
      </c>
      <c r="AF1" s="191" t="s">
        <v>840</v>
      </c>
      <c r="AG1" s="191" t="s">
        <v>840</v>
      </c>
      <c r="AH1" s="191" t="s">
        <v>840</v>
      </c>
      <c r="AI1" s="191" t="s">
        <v>840</v>
      </c>
      <c r="AJ1" s="191" t="s">
        <v>840</v>
      </c>
      <c r="AK1" s="191" t="s">
        <v>840</v>
      </c>
      <c r="AL1" s="191" t="s">
        <v>840</v>
      </c>
      <c r="AM1" s="191" t="s">
        <v>840</v>
      </c>
      <c r="AN1" s="191" t="s">
        <v>840</v>
      </c>
      <c r="AO1" s="191" t="s">
        <v>840</v>
      </c>
      <c r="AP1" s="191" t="s">
        <v>840</v>
      </c>
      <c r="AQ1" s="191" t="s">
        <v>840</v>
      </c>
      <c r="AR1" s="9" t="s">
        <v>840</v>
      </c>
      <c r="AS1" s="9" t="s">
        <v>840</v>
      </c>
      <c r="AT1" s="9" t="s">
        <v>840</v>
      </c>
      <c r="AU1" s="9" t="s">
        <v>840</v>
      </c>
      <c r="AV1" s="9" t="s">
        <v>840</v>
      </c>
      <c r="AW1" s="9" t="s">
        <v>840</v>
      </c>
      <c r="AX1" s="9" t="s">
        <v>840</v>
      </c>
      <c r="AY1" s="9" t="s">
        <v>840</v>
      </c>
      <c r="AZ1" s="9" t="s">
        <v>840</v>
      </c>
      <c r="BA1" s="9" t="s">
        <v>840</v>
      </c>
      <c r="BB1" s="9" t="s">
        <v>840</v>
      </c>
      <c r="BC1" s="9" t="s">
        <v>840</v>
      </c>
      <c r="BD1" s="9" t="s">
        <v>840</v>
      </c>
      <c r="BE1" s="9" t="s">
        <v>840</v>
      </c>
      <c r="BF1" s="9" t="s">
        <v>840</v>
      </c>
      <c r="BG1" s="9" t="s">
        <v>840</v>
      </c>
      <c r="BH1" s="9" t="s">
        <v>840</v>
      </c>
      <c r="BI1" s="9" t="s">
        <v>840</v>
      </c>
      <c r="BJ1" s="9" t="s">
        <v>840</v>
      </c>
      <c r="BK1" s="9" t="s">
        <v>840</v>
      </c>
      <c r="BL1" s="9" t="s">
        <v>840</v>
      </c>
      <c r="BM1" s="9" t="s">
        <v>840</v>
      </c>
      <c r="BN1" s="9" t="s">
        <v>840</v>
      </c>
      <c r="BO1" s="9" t="s">
        <v>840</v>
      </c>
      <c r="BP1" s="9" t="s">
        <v>840</v>
      </c>
      <c r="BQ1" s="9" t="s">
        <v>840</v>
      </c>
      <c r="BR1" s="9" t="s">
        <v>840</v>
      </c>
      <c r="BS1" s="9" t="s">
        <v>840</v>
      </c>
      <c r="BT1" s="9" t="s">
        <v>840</v>
      </c>
      <c r="BU1" s="9" t="s">
        <v>840</v>
      </c>
      <c r="BV1" s="9" t="s">
        <v>840</v>
      </c>
      <c r="BW1" s="9" t="s">
        <v>840</v>
      </c>
      <c r="BX1" s="9" t="s">
        <v>840</v>
      </c>
      <c r="BY1" s="9" t="s">
        <v>840</v>
      </c>
      <c r="BZ1" s="9" t="s">
        <v>840</v>
      </c>
      <c r="CA1" s="9" t="s">
        <v>840</v>
      </c>
      <c r="CB1" s="9" t="s">
        <v>840</v>
      </c>
      <c r="CC1" s="9" t="s">
        <v>840</v>
      </c>
      <c r="CD1" s="9" t="s">
        <v>840</v>
      </c>
      <c r="CE1" s="9" t="s">
        <v>840</v>
      </c>
    </row>
    <row r="2" spans="1:83" ht="15" customHeight="1">
      <c r="A2" s="290" t="s">
        <v>841</v>
      </c>
      <c r="B2" s="290"/>
      <c r="C2" s="10" t="s">
        <v>842</v>
      </c>
      <c r="D2" s="192" t="s">
        <v>40</v>
      </c>
      <c r="E2" s="192" t="s">
        <v>40</v>
      </c>
      <c r="F2" s="192" t="s">
        <v>40</v>
      </c>
      <c r="G2" s="192" t="s">
        <v>40</v>
      </c>
      <c r="H2" s="192" t="s">
        <v>40</v>
      </c>
      <c r="I2" s="192" t="s">
        <v>40</v>
      </c>
      <c r="J2" s="192" t="s">
        <v>40</v>
      </c>
      <c r="K2" s="192" t="s">
        <v>40</v>
      </c>
      <c r="L2" s="192" t="s">
        <v>40</v>
      </c>
      <c r="M2" s="192" t="s">
        <v>40</v>
      </c>
      <c r="N2" s="192" t="s">
        <v>40</v>
      </c>
      <c r="O2" s="192" t="s">
        <v>40</v>
      </c>
      <c r="P2" s="192" t="s">
        <v>40</v>
      </c>
      <c r="Q2" s="192" t="s">
        <v>40</v>
      </c>
      <c r="R2" s="192" t="s">
        <v>40</v>
      </c>
      <c r="S2" s="192" t="s">
        <v>40</v>
      </c>
      <c r="T2" s="192" t="s">
        <v>40</v>
      </c>
      <c r="U2" s="192" t="s">
        <v>40</v>
      </c>
      <c r="V2" s="192" t="s">
        <v>40</v>
      </c>
      <c r="W2" s="192" t="s">
        <v>40</v>
      </c>
      <c r="X2" s="192" t="s">
        <v>40</v>
      </c>
      <c r="Y2" s="192" t="s">
        <v>40</v>
      </c>
      <c r="Z2" s="192" t="s">
        <v>40</v>
      </c>
      <c r="AA2" s="192" t="s">
        <v>40</v>
      </c>
      <c r="AB2" s="192" t="s">
        <v>40</v>
      </c>
      <c r="AC2" s="192" t="s">
        <v>40</v>
      </c>
      <c r="AD2" s="192" t="s">
        <v>40</v>
      </c>
      <c r="AE2" s="192" t="s">
        <v>40</v>
      </c>
      <c r="AF2" s="192" t="s">
        <v>40</v>
      </c>
      <c r="AG2" s="192" t="s">
        <v>40</v>
      </c>
      <c r="AH2" s="192" t="s">
        <v>40</v>
      </c>
      <c r="AI2" s="192" t="s">
        <v>40</v>
      </c>
      <c r="AJ2" s="192" t="s">
        <v>40</v>
      </c>
      <c r="AK2" s="192" t="s">
        <v>40</v>
      </c>
      <c r="AL2" s="192" t="s">
        <v>40</v>
      </c>
      <c r="AM2" s="192" t="s">
        <v>40</v>
      </c>
      <c r="AN2" s="192" t="s">
        <v>40</v>
      </c>
      <c r="AO2" s="192" t="s">
        <v>40</v>
      </c>
      <c r="AP2" s="192" t="s">
        <v>40</v>
      </c>
      <c r="AQ2" s="192" t="s">
        <v>40</v>
      </c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ht="15" customHeight="1">
      <c r="A3" s="270" t="s">
        <v>843</v>
      </c>
      <c r="B3" s="270"/>
      <c r="C3" s="13" t="s">
        <v>844</v>
      </c>
      <c r="D3" s="193" t="s">
        <v>1240</v>
      </c>
      <c r="E3" s="193" t="s">
        <v>1252</v>
      </c>
      <c r="F3" s="193" t="s">
        <v>1262</v>
      </c>
      <c r="G3" s="193" t="s">
        <v>1272</v>
      </c>
      <c r="H3" s="231" t="s">
        <v>1282</v>
      </c>
      <c r="I3" s="193" t="s">
        <v>1295</v>
      </c>
      <c r="J3" s="193" t="s">
        <v>1306</v>
      </c>
      <c r="K3" s="193" t="s">
        <v>1316</v>
      </c>
      <c r="L3" s="193" t="s">
        <v>1327</v>
      </c>
      <c r="M3" s="193" t="s">
        <v>1336</v>
      </c>
      <c r="N3" s="193" t="s">
        <v>1344</v>
      </c>
      <c r="O3" s="193" t="s">
        <v>1353</v>
      </c>
      <c r="P3" s="193" t="s">
        <v>1362</v>
      </c>
      <c r="Q3" s="193" t="s">
        <v>1372</v>
      </c>
      <c r="R3" s="193" t="s">
        <v>1384</v>
      </c>
      <c r="S3" s="193" t="s">
        <v>1394</v>
      </c>
      <c r="T3" s="193" t="s">
        <v>1403</v>
      </c>
      <c r="U3" s="193" t="s">
        <v>1413</v>
      </c>
      <c r="V3" s="193" t="s">
        <v>1421</v>
      </c>
      <c r="W3" s="193" t="s">
        <v>1429</v>
      </c>
      <c r="X3" s="193" t="s">
        <v>1439</v>
      </c>
      <c r="Y3" s="193" t="s">
        <v>1451</v>
      </c>
      <c r="Z3" s="193" t="s">
        <v>1459</v>
      </c>
      <c r="AA3" s="193" t="s">
        <v>1470</v>
      </c>
      <c r="AB3" s="193" t="s">
        <v>1479</v>
      </c>
      <c r="AC3" s="193" t="s">
        <v>1488</v>
      </c>
      <c r="AD3" s="193" t="s">
        <v>1496</v>
      </c>
      <c r="AE3" s="193" t="s">
        <v>1505</v>
      </c>
      <c r="AF3" s="193" t="s">
        <v>1513</v>
      </c>
      <c r="AG3" s="193" t="s">
        <v>1520</v>
      </c>
      <c r="AH3" s="193" t="s">
        <v>1534</v>
      </c>
      <c r="AI3" s="193" t="s">
        <v>1542</v>
      </c>
      <c r="AJ3" s="193" t="s">
        <v>1549</v>
      </c>
      <c r="AK3" s="193" t="s">
        <v>1559</v>
      </c>
      <c r="AL3" s="193" t="s">
        <v>1566</v>
      </c>
      <c r="AM3" s="193" t="s">
        <v>1574</v>
      </c>
      <c r="AN3" s="231" t="s">
        <v>1584</v>
      </c>
      <c r="AO3" s="193" t="s">
        <v>1592</v>
      </c>
      <c r="AP3" s="193" t="s">
        <v>1601</v>
      </c>
      <c r="AQ3" s="193" t="s">
        <v>1610</v>
      </c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</row>
    <row r="4" spans="1:83" ht="15" customHeight="1">
      <c r="A4" s="293" t="s">
        <v>1238</v>
      </c>
      <c r="B4" s="293"/>
      <c r="C4" s="184" t="s">
        <v>1239</v>
      </c>
      <c r="D4" s="194" t="s">
        <v>1241</v>
      </c>
      <c r="E4" s="194" t="s">
        <v>1253</v>
      </c>
      <c r="F4" s="194" t="s">
        <v>1263</v>
      </c>
      <c r="G4" s="194" t="s">
        <v>1273</v>
      </c>
      <c r="H4" s="194" t="s">
        <v>1283</v>
      </c>
      <c r="I4" s="194" t="s">
        <v>1296</v>
      </c>
      <c r="J4" s="194" t="s">
        <v>1307</v>
      </c>
      <c r="K4" s="194" t="s">
        <v>1317</v>
      </c>
      <c r="L4" s="194" t="s">
        <v>1328</v>
      </c>
      <c r="M4" s="194" t="s">
        <v>1337</v>
      </c>
      <c r="N4" s="194" t="s">
        <v>1345</v>
      </c>
      <c r="O4" s="194" t="s">
        <v>1354</v>
      </c>
      <c r="P4" s="194" t="s">
        <v>1363</v>
      </c>
      <c r="Q4" s="194" t="s">
        <v>1373</v>
      </c>
      <c r="R4" s="194" t="s">
        <v>1385</v>
      </c>
      <c r="S4" s="194" t="s">
        <v>1395</v>
      </c>
      <c r="T4" s="194" t="s">
        <v>1404</v>
      </c>
      <c r="U4" s="194" t="s">
        <v>1414</v>
      </c>
      <c r="V4" s="194" t="s">
        <v>1422</v>
      </c>
      <c r="W4" s="194" t="s">
        <v>1430</v>
      </c>
      <c r="X4" s="194" t="s">
        <v>1440</v>
      </c>
      <c r="Y4" s="194" t="s">
        <v>1452</v>
      </c>
      <c r="Z4" s="194" t="s">
        <v>1460</v>
      </c>
      <c r="AA4" s="194" t="s">
        <v>1471</v>
      </c>
      <c r="AB4" s="194" t="s">
        <v>1480</v>
      </c>
      <c r="AC4" s="194" t="s">
        <v>1489</v>
      </c>
      <c r="AD4" s="194" t="s">
        <v>1497</v>
      </c>
      <c r="AE4" s="194" t="s">
        <v>1506</v>
      </c>
      <c r="AF4" s="194" t="s">
        <v>1514</v>
      </c>
      <c r="AG4" s="194" t="s">
        <v>1521</v>
      </c>
      <c r="AH4" s="194" t="s">
        <v>1535</v>
      </c>
      <c r="AI4" s="194" t="s">
        <v>1543</v>
      </c>
      <c r="AJ4" s="194" t="s">
        <v>1550</v>
      </c>
      <c r="AK4" s="194" t="s">
        <v>1560</v>
      </c>
      <c r="AL4" s="194" t="s">
        <v>1567</v>
      </c>
      <c r="AM4" s="194" t="s">
        <v>1575</v>
      </c>
      <c r="AN4" s="194" t="s">
        <v>1585</v>
      </c>
      <c r="AO4" s="194" t="s">
        <v>1593</v>
      </c>
      <c r="AP4" s="194" t="s">
        <v>1602</v>
      </c>
      <c r="AQ4" s="194" t="s">
        <v>1611</v>
      </c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85"/>
      <c r="BK4" s="186"/>
      <c r="BL4" s="183"/>
      <c r="BM4" s="187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</row>
    <row r="5" spans="1:83" ht="14.25" customHeight="1">
      <c r="A5" s="291" t="s">
        <v>845</v>
      </c>
      <c r="B5" s="291"/>
      <c r="C5" s="16" t="s">
        <v>842</v>
      </c>
      <c r="D5" s="195" t="s">
        <v>9</v>
      </c>
      <c r="E5" s="195" t="s">
        <v>9</v>
      </c>
      <c r="F5" s="195" t="s">
        <v>9</v>
      </c>
      <c r="G5" s="195" t="s">
        <v>9</v>
      </c>
      <c r="H5" s="195" t="s">
        <v>9</v>
      </c>
      <c r="I5" s="195" t="s">
        <v>9</v>
      </c>
      <c r="J5" s="195" t="s">
        <v>9</v>
      </c>
      <c r="K5" s="195" t="s">
        <v>9</v>
      </c>
      <c r="L5" s="195" t="s">
        <v>9</v>
      </c>
      <c r="M5" s="195" t="s">
        <v>12</v>
      </c>
      <c r="N5" s="195" t="s">
        <v>9</v>
      </c>
      <c r="O5" s="195" t="s">
        <v>9</v>
      </c>
      <c r="P5" s="195" t="s">
        <v>9</v>
      </c>
      <c r="Q5" s="195" t="s">
        <v>9</v>
      </c>
      <c r="R5" s="195" t="s">
        <v>9</v>
      </c>
      <c r="S5" s="195" t="s">
        <v>9</v>
      </c>
      <c r="T5" s="195" t="s">
        <v>9</v>
      </c>
      <c r="U5" s="195" t="s">
        <v>9</v>
      </c>
      <c r="V5" s="195" t="s">
        <v>9</v>
      </c>
      <c r="W5" s="195" t="s">
        <v>1235</v>
      </c>
      <c r="X5" s="195" t="s">
        <v>9</v>
      </c>
      <c r="Y5" s="195" t="s">
        <v>9</v>
      </c>
      <c r="Z5" s="195" t="s">
        <v>9</v>
      </c>
      <c r="AA5" s="195" t="s">
        <v>9</v>
      </c>
      <c r="AB5" s="195" t="s">
        <v>9</v>
      </c>
      <c r="AC5" s="195" t="s">
        <v>9</v>
      </c>
      <c r="AD5" s="195" t="s">
        <v>9</v>
      </c>
      <c r="AE5" s="195" t="s">
        <v>1235</v>
      </c>
      <c r="AF5" s="195" t="s">
        <v>9</v>
      </c>
      <c r="AG5" s="195" t="s">
        <v>9</v>
      </c>
      <c r="AH5" s="195" t="s">
        <v>9</v>
      </c>
      <c r="AI5" s="195" t="s">
        <v>9</v>
      </c>
      <c r="AJ5" s="195" t="s">
        <v>9</v>
      </c>
      <c r="AK5" s="195" t="s">
        <v>9</v>
      </c>
      <c r="AL5" s="195" t="s">
        <v>9</v>
      </c>
      <c r="AM5" s="195" t="s">
        <v>9</v>
      </c>
      <c r="AN5" s="195" t="s">
        <v>9</v>
      </c>
      <c r="AO5" s="195" t="s">
        <v>9</v>
      </c>
      <c r="AP5" s="195" t="s">
        <v>12</v>
      </c>
      <c r="AQ5" s="195" t="s">
        <v>12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</row>
    <row r="6" spans="1:83" ht="15" customHeight="1">
      <c r="A6" s="284" t="s">
        <v>846</v>
      </c>
      <c r="B6" s="284"/>
      <c r="C6" s="10" t="s">
        <v>842</v>
      </c>
      <c r="D6" s="195" t="s">
        <v>11</v>
      </c>
      <c r="E6" s="195" t="s">
        <v>11</v>
      </c>
      <c r="F6" s="195" t="s">
        <v>11</v>
      </c>
      <c r="G6" s="195" t="s">
        <v>11</v>
      </c>
      <c r="H6" s="195" t="s">
        <v>11</v>
      </c>
      <c r="I6" s="195" t="s">
        <v>11</v>
      </c>
      <c r="J6" s="195" t="s">
        <v>11</v>
      </c>
      <c r="K6" s="195" t="s">
        <v>11</v>
      </c>
      <c r="L6" s="195" t="s">
        <v>11</v>
      </c>
      <c r="M6" s="195" t="s">
        <v>11</v>
      </c>
      <c r="N6" s="195" t="s">
        <v>11</v>
      </c>
      <c r="O6" s="195" t="s">
        <v>11</v>
      </c>
      <c r="P6" s="195" t="s">
        <v>11</v>
      </c>
      <c r="Q6" s="195" t="s">
        <v>11</v>
      </c>
      <c r="R6" s="195" t="s">
        <v>11</v>
      </c>
      <c r="S6" s="195" t="s">
        <v>11</v>
      </c>
      <c r="T6" s="195" t="s">
        <v>11</v>
      </c>
      <c r="U6" s="195" t="s">
        <v>11</v>
      </c>
      <c r="V6" s="195" t="s">
        <v>11</v>
      </c>
      <c r="W6" s="195" t="s">
        <v>11</v>
      </c>
      <c r="X6" s="195" t="s">
        <v>11</v>
      </c>
      <c r="Y6" s="195" t="s">
        <v>11</v>
      </c>
      <c r="Z6" s="195" t="s">
        <v>11</v>
      </c>
      <c r="AA6" s="195" t="s">
        <v>11</v>
      </c>
      <c r="AB6" s="195" t="s">
        <v>11</v>
      </c>
      <c r="AC6" s="195" t="s">
        <v>11</v>
      </c>
      <c r="AD6" s="195" t="s">
        <v>11</v>
      </c>
      <c r="AE6" s="195" t="s">
        <v>1619</v>
      </c>
      <c r="AF6" s="195" t="s">
        <v>11</v>
      </c>
      <c r="AG6" s="195" t="s">
        <v>11</v>
      </c>
      <c r="AH6" s="195" t="s">
        <v>11</v>
      </c>
      <c r="AI6" s="195" t="s">
        <v>11</v>
      </c>
      <c r="AJ6" s="195" t="s">
        <v>11</v>
      </c>
      <c r="AK6" s="195" t="s">
        <v>11</v>
      </c>
      <c r="AL6" s="195" t="s">
        <v>11</v>
      </c>
      <c r="AM6" s="195" t="s">
        <v>11</v>
      </c>
      <c r="AN6" s="195" t="s">
        <v>11</v>
      </c>
      <c r="AO6" s="195" t="s">
        <v>11</v>
      </c>
      <c r="AP6" s="195" t="s">
        <v>8</v>
      </c>
      <c r="AQ6" s="195" t="s">
        <v>11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</row>
    <row r="7" spans="1:83" ht="30" customHeight="1">
      <c r="A7" s="284" t="s">
        <v>847</v>
      </c>
      <c r="B7" s="284"/>
      <c r="C7" s="10" t="s">
        <v>848</v>
      </c>
      <c r="D7" s="194" t="s">
        <v>1242</v>
      </c>
      <c r="E7" s="230" t="s">
        <v>1254</v>
      </c>
      <c r="F7" s="194" t="s">
        <v>1264</v>
      </c>
      <c r="G7" s="194" t="s">
        <v>1274</v>
      </c>
      <c r="H7" s="232" t="s">
        <v>1284</v>
      </c>
      <c r="I7" s="194" t="s">
        <v>1297</v>
      </c>
      <c r="J7" s="194" t="s">
        <v>1308</v>
      </c>
      <c r="K7" s="194" t="s">
        <v>1318</v>
      </c>
      <c r="L7" s="232" t="s">
        <v>1329</v>
      </c>
      <c r="M7" s="194" t="s">
        <v>1338</v>
      </c>
      <c r="N7" s="194" t="s">
        <v>1346</v>
      </c>
      <c r="O7" s="194" t="s">
        <v>1355</v>
      </c>
      <c r="P7" s="194" t="s">
        <v>1364</v>
      </c>
      <c r="Q7" s="194" t="s">
        <v>1374</v>
      </c>
      <c r="R7" s="194" t="s">
        <v>1386</v>
      </c>
      <c r="S7" s="239" t="s">
        <v>1396</v>
      </c>
      <c r="T7" s="236" t="s">
        <v>1405</v>
      </c>
      <c r="U7" s="194" t="s">
        <v>1415</v>
      </c>
      <c r="V7" s="194" t="s">
        <v>1423</v>
      </c>
      <c r="W7" s="242" t="s">
        <v>1431</v>
      </c>
      <c r="X7" s="194" t="s">
        <v>1441</v>
      </c>
      <c r="Y7" s="194" t="s">
        <v>1453</v>
      </c>
      <c r="Z7" s="194" t="s">
        <v>1461</v>
      </c>
      <c r="AA7" s="194" t="s">
        <v>1472</v>
      </c>
      <c r="AB7" s="194" t="s">
        <v>1481</v>
      </c>
      <c r="AC7" s="194" t="s">
        <v>1490</v>
      </c>
      <c r="AD7" s="194" t="s">
        <v>1498</v>
      </c>
      <c r="AE7" s="248" t="s">
        <v>1507</v>
      </c>
      <c r="AF7" s="194" t="s">
        <v>1515</v>
      </c>
      <c r="AG7" s="194" t="s">
        <v>1522</v>
      </c>
      <c r="AH7" s="250" t="s">
        <v>1536</v>
      </c>
      <c r="AI7" s="194" t="s">
        <v>1544</v>
      </c>
      <c r="AJ7" s="194" t="s">
        <v>1551</v>
      </c>
      <c r="AK7" s="194" t="s">
        <v>1561</v>
      </c>
      <c r="AL7" s="230" t="s">
        <v>1616</v>
      </c>
      <c r="AM7" s="251" t="s">
        <v>1576</v>
      </c>
      <c r="AN7" s="232" t="s">
        <v>1586</v>
      </c>
      <c r="AO7" s="194" t="s">
        <v>1594</v>
      </c>
      <c r="AP7" s="194" t="s">
        <v>1603</v>
      </c>
      <c r="AQ7" s="194" t="s">
        <v>1612</v>
      </c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</row>
    <row r="8" spans="1:83" ht="15" customHeight="1">
      <c r="A8" s="284" t="s">
        <v>849</v>
      </c>
      <c r="B8" s="284"/>
      <c r="C8" s="10" t="s">
        <v>850</v>
      </c>
      <c r="D8" s="194" t="s">
        <v>1243</v>
      </c>
      <c r="E8" s="194" t="s">
        <v>1255</v>
      </c>
      <c r="F8" s="194" t="s">
        <v>1265</v>
      </c>
      <c r="G8" s="194" t="s">
        <v>1275</v>
      </c>
      <c r="H8" s="194" t="s">
        <v>1285</v>
      </c>
      <c r="I8" s="194" t="s">
        <v>1298</v>
      </c>
      <c r="J8" s="194" t="s">
        <v>1309</v>
      </c>
      <c r="K8" s="194" t="s">
        <v>1319</v>
      </c>
      <c r="L8" s="194" t="s">
        <v>1330</v>
      </c>
      <c r="M8" s="194" t="s">
        <v>1339</v>
      </c>
      <c r="N8" s="194" t="s">
        <v>1347</v>
      </c>
      <c r="O8" s="194" t="s">
        <v>1356</v>
      </c>
      <c r="P8" s="194" t="s">
        <v>1365</v>
      </c>
      <c r="Q8" s="194" t="s">
        <v>1375</v>
      </c>
      <c r="R8" s="194" t="s">
        <v>1387</v>
      </c>
      <c r="S8" s="194" t="s">
        <v>1397</v>
      </c>
      <c r="T8" s="194" t="s">
        <v>1406</v>
      </c>
      <c r="U8" s="232" t="s">
        <v>1334</v>
      </c>
      <c r="V8" s="194" t="s">
        <v>1424</v>
      </c>
      <c r="W8" s="194" t="s">
        <v>1432</v>
      </c>
      <c r="X8" s="194" t="s">
        <v>1442</v>
      </c>
      <c r="Y8" s="194" t="s">
        <v>1454</v>
      </c>
      <c r="Z8" s="194" t="s">
        <v>1462</v>
      </c>
      <c r="AA8" s="194" t="s">
        <v>1473</v>
      </c>
      <c r="AB8" s="194" t="s">
        <v>1482</v>
      </c>
      <c r="AC8" s="194" t="s">
        <v>1491</v>
      </c>
      <c r="AD8" s="194" t="s">
        <v>1499</v>
      </c>
      <c r="AE8" s="194" t="s">
        <v>1508</v>
      </c>
      <c r="AF8" s="194" t="s">
        <v>1516</v>
      </c>
      <c r="AG8" s="194" t="s">
        <v>1523</v>
      </c>
      <c r="AH8" s="194" t="s">
        <v>1537</v>
      </c>
      <c r="AI8" s="194" t="s">
        <v>1545</v>
      </c>
      <c r="AJ8" s="194" t="s">
        <v>1552</v>
      </c>
      <c r="AK8" s="194" t="s">
        <v>1562</v>
      </c>
      <c r="AL8" s="194" t="s">
        <v>1568</v>
      </c>
      <c r="AM8" s="194" t="s">
        <v>1577</v>
      </c>
      <c r="AN8" s="232" t="s">
        <v>1587</v>
      </c>
      <c r="AO8" s="194" t="s">
        <v>1595</v>
      </c>
      <c r="AP8" s="194" t="s">
        <v>1604</v>
      </c>
      <c r="AQ8" s="194" t="s">
        <v>1462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</row>
    <row r="9" spans="1:83">
      <c r="A9" s="292" t="s">
        <v>851</v>
      </c>
      <c r="B9" s="292"/>
      <c r="C9" s="10" t="s">
        <v>850</v>
      </c>
      <c r="D9" s="194" t="s">
        <v>1244</v>
      </c>
      <c r="E9" s="194" t="s">
        <v>1256</v>
      </c>
      <c r="F9" s="194" t="s">
        <v>1266</v>
      </c>
      <c r="G9" s="194" t="s">
        <v>1276</v>
      </c>
      <c r="H9" s="194" t="s">
        <v>1286</v>
      </c>
      <c r="I9" s="194" t="s">
        <v>1299</v>
      </c>
      <c r="J9" s="194" t="s">
        <v>1310</v>
      </c>
      <c r="K9" s="194" t="s">
        <v>1320</v>
      </c>
      <c r="L9" s="194" t="s">
        <v>1249</v>
      </c>
      <c r="M9" s="194" t="s">
        <v>1340</v>
      </c>
      <c r="N9" s="194" t="s">
        <v>1340</v>
      </c>
      <c r="O9" s="194" t="s">
        <v>1357</v>
      </c>
      <c r="P9" s="194" t="s">
        <v>1271</v>
      </c>
      <c r="Q9" s="194" t="s">
        <v>1376</v>
      </c>
      <c r="R9" s="194" t="s">
        <v>1249</v>
      </c>
      <c r="S9" s="194" t="s">
        <v>1398</v>
      </c>
      <c r="T9" s="194" t="s">
        <v>1407</v>
      </c>
      <c r="U9" s="232" t="s">
        <v>1351</v>
      </c>
      <c r="V9" s="194" t="s">
        <v>1425</v>
      </c>
      <c r="W9" s="194" t="s">
        <v>1433</v>
      </c>
      <c r="X9" s="194" t="s">
        <v>1357</v>
      </c>
      <c r="Y9" s="194" t="s">
        <v>1357</v>
      </c>
      <c r="Z9" s="194" t="s">
        <v>1463</v>
      </c>
      <c r="AA9" s="194" t="s">
        <v>1249</v>
      </c>
      <c r="AB9" s="194" t="s">
        <v>1340</v>
      </c>
      <c r="AC9" s="194" t="s">
        <v>1492</v>
      </c>
      <c r="AD9" s="194" t="s">
        <v>1357</v>
      </c>
      <c r="AE9" s="194" t="s">
        <v>1310</v>
      </c>
      <c r="AF9" s="194" t="s">
        <v>1478</v>
      </c>
      <c r="AG9" s="194" t="s">
        <v>1376</v>
      </c>
      <c r="AH9" s="194" t="s">
        <v>1340</v>
      </c>
      <c r="AI9" s="194" t="s">
        <v>1546</v>
      </c>
      <c r="AJ9" s="194" t="s">
        <v>1553</v>
      </c>
      <c r="AK9" s="194" t="s">
        <v>1249</v>
      </c>
      <c r="AL9" s="194" t="s">
        <v>1310</v>
      </c>
      <c r="AM9" s="194" t="s">
        <v>1244</v>
      </c>
      <c r="AN9" s="232" t="s">
        <v>1492</v>
      </c>
      <c r="AO9" s="194" t="s">
        <v>1596</v>
      </c>
      <c r="AP9" s="194" t="s">
        <v>1605</v>
      </c>
      <c r="AQ9" s="194" t="s">
        <v>1340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83">
      <c r="A10" s="292" t="s">
        <v>852</v>
      </c>
      <c r="B10" s="292"/>
      <c r="C10" s="10" t="s">
        <v>850</v>
      </c>
      <c r="D10" s="194" t="s">
        <v>1245</v>
      </c>
      <c r="E10" s="194" t="s">
        <v>1257</v>
      </c>
      <c r="F10" s="194" t="s">
        <v>1267</v>
      </c>
      <c r="G10" s="194" t="s">
        <v>1277</v>
      </c>
      <c r="H10" s="194" t="s">
        <v>1277</v>
      </c>
      <c r="I10" s="194" t="s">
        <v>1300</v>
      </c>
      <c r="J10" s="194" t="s">
        <v>1311</v>
      </c>
      <c r="K10" s="194" t="s">
        <v>1321</v>
      </c>
      <c r="L10" s="194" t="s">
        <v>1331</v>
      </c>
      <c r="M10" s="194" t="s">
        <v>1341</v>
      </c>
      <c r="N10" s="194" t="s">
        <v>1348</v>
      </c>
      <c r="O10" s="194" t="s">
        <v>1358</v>
      </c>
      <c r="P10" s="194" t="s">
        <v>1366</v>
      </c>
      <c r="Q10" s="194" t="s">
        <v>1377</v>
      </c>
      <c r="R10" s="194" t="s">
        <v>1388</v>
      </c>
      <c r="S10" s="194" t="s">
        <v>1399</v>
      </c>
      <c r="T10" s="194" t="s">
        <v>1408</v>
      </c>
      <c r="U10" s="232" t="s">
        <v>1326</v>
      </c>
      <c r="V10" s="194" t="s">
        <v>1426</v>
      </c>
      <c r="W10" s="194" t="s">
        <v>1352</v>
      </c>
      <c r="X10" s="194" t="s">
        <v>1341</v>
      </c>
      <c r="Y10" s="194" t="s">
        <v>1419</v>
      </c>
      <c r="Z10" s="194" t="s">
        <v>1281</v>
      </c>
      <c r="AA10" s="194" t="s">
        <v>1474</v>
      </c>
      <c r="AB10" s="194" t="s">
        <v>1483</v>
      </c>
      <c r="AC10" s="194" t="s">
        <v>1277</v>
      </c>
      <c r="AD10" s="194" t="s">
        <v>1366</v>
      </c>
      <c r="AE10" s="194" t="s">
        <v>1321</v>
      </c>
      <c r="AF10" s="194" t="s">
        <v>1277</v>
      </c>
      <c r="AG10" s="194" t="s">
        <v>1474</v>
      </c>
      <c r="AH10" s="194" t="s">
        <v>1267</v>
      </c>
      <c r="AI10" s="194" t="s">
        <v>1474</v>
      </c>
      <c r="AJ10" s="194" t="s">
        <v>1426</v>
      </c>
      <c r="AK10" s="194" t="s">
        <v>1277</v>
      </c>
      <c r="AL10" s="194" t="s">
        <v>1257</v>
      </c>
      <c r="AM10" s="194" t="s">
        <v>1578</v>
      </c>
      <c r="AN10" s="232" t="s">
        <v>1474</v>
      </c>
      <c r="AO10" s="194" t="s">
        <v>1597</v>
      </c>
      <c r="AP10" s="194" t="s">
        <v>1326</v>
      </c>
      <c r="AQ10" s="194" t="s">
        <v>1326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</row>
    <row r="11" spans="1:83">
      <c r="A11" s="283" t="s">
        <v>853</v>
      </c>
      <c r="B11" s="283"/>
      <c r="C11" s="10" t="s">
        <v>850</v>
      </c>
      <c r="D11" s="194" t="s">
        <v>1246</v>
      </c>
      <c r="E11" s="194" t="s">
        <v>1258</v>
      </c>
      <c r="F11" s="194" t="s">
        <v>1268</v>
      </c>
      <c r="G11" s="194">
        <v>88793321833</v>
      </c>
      <c r="H11" s="232" t="s">
        <v>1287</v>
      </c>
      <c r="I11" s="194" t="s">
        <v>1301</v>
      </c>
      <c r="J11" s="194">
        <v>8793338757</v>
      </c>
      <c r="K11" s="194" t="s">
        <v>1322</v>
      </c>
      <c r="L11" s="194" t="s">
        <v>1332</v>
      </c>
      <c r="M11" s="194" t="s">
        <v>1342</v>
      </c>
      <c r="N11" s="194">
        <v>8879985512</v>
      </c>
      <c r="O11" s="194">
        <v>88793381734</v>
      </c>
      <c r="P11" s="194" t="s">
        <v>1367</v>
      </c>
      <c r="Q11" s="194" t="s">
        <v>1378</v>
      </c>
      <c r="R11" s="194" t="s">
        <v>1389</v>
      </c>
      <c r="S11" s="194" t="s">
        <v>1400</v>
      </c>
      <c r="T11" s="194" t="s">
        <v>1409</v>
      </c>
      <c r="U11" s="194" t="s">
        <v>1416</v>
      </c>
      <c r="V11" s="194">
        <v>88793319553</v>
      </c>
      <c r="W11" s="194" t="s">
        <v>1434</v>
      </c>
      <c r="X11" s="194" t="s">
        <v>1443</v>
      </c>
      <c r="Y11" s="194" t="s">
        <v>1455</v>
      </c>
      <c r="Z11" s="194" t="s">
        <v>1464</v>
      </c>
      <c r="AA11" s="194" t="s">
        <v>1475</v>
      </c>
      <c r="AB11" s="194" t="s">
        <v>1484</v>
      </c>
      <c r="AC11" s="194" t="s">
        <v>1493</v>
      </c>
      <c r="AD11" s="194" t="s">
        <v>1500</v>
      </c>
      <c r="AE11" s="194">
        <v>88793335037</v>
      </c>
      <c r="AF11" s="194" t="s">
        <v>1517</v>
      </c>
      <c r="AG11" s="194" t="s">
        <v>1524</v>
      </c>
      <c r="AH11" s="194">
        <v>88793316618</v>
      </c>
      <c r="AI11" s="194">
        <v>88793349066</v>
      </c>
      <c r="AJ11" s="194" t="s">
        <v>1554</v>
      </c>
      <c r="AK11" s="194" t="s">
        <v>1563</v>
      </c>
      <c r="AL11" s="194" t="s">
        <v>1569</v>
      </c>
      <c r="AM11" s="194" t="s">
        <v>1579</v>
      </c>
      <c r="AN11" s="232" t="s">
        <v>1588</v>
      </c>
      <c r="AO11" s="194">
        <v>88793311878</v>
      </c>
      <c r="AP11" s="194" t="s">
        <v>1606</v>
      </c>
      <c r="AQ11" s="194" t="s">
        <v>1613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ht="30">
      <c r="A12" s="283" t="s">
        <v>854</v>
      </c>
      <c r="B12" s="283"/>
      <c r="C12" s="10" t="s">
        <v>848</v>
      </c>
      <c r="D12" s="194" t="s">
        <v>1247</v>
      </c>
      <c r="E12" s="194" t="s">
        <v>1259</v>
      </c>
      <c r="F12" s="194" t="s">
        <v>1269</v>
      </c>
      <c r="G12" s="194" t="s">
        <v>1278</v>
      </c>
      <c r="H12" s="232" t="s">
        <v>1288</v>
      </c>
      <c r="I12" s="194" t="s">
        <v>1302</v>
      </c>
      <c r="J12" s="194" t="s">
        <v>1312</v>
      </c>
      <c r="K12" s="234" t="s">
        <v>1323</v>
      </c>
      <c r="L12" s="232" t="s">
        <v>1333</v>
      </c>
      <c r="M12" s="194" t="s">
        <v>1343</v>
      </c>
      <c r="N12" s="236" t="s">
        <v>1349</v>
      </c>
      <c r="O12" s="194" t="s">
        <v>1359</v>
      </c>
      <c r="P12" s="194" t="s">
        <v>1368</v>
      </c>
      <c r="Q12" s="194" t="s">
        <v>1379</v>
      </c>
      <c r="R12" s="194" t="s">
        <v>1390</v>
      </c>
      <c r="S12" s="240" t="s">
        <v>1401</v>
      </c>
      <c r="T12" s="194" t="s">
        <v>1410</v>
      </c>
      <c r="U12" s="232" t="s">
        <v>1417</v>
      </c>
      <c r="V12" s="236" t="s">
        <v>1427</v>
      </c>
      <c r="W12" s="232" t="s">
        <v>1435</v>
      </c>
      <c r="X12" s="194" t="s">
        <v>1444</v>
      </c>
      <c r="Y12" s="194" t="s">
        <v>1456</v>
      </c>
      <c r="Z12" s="194" t="s">
        <v>1465</v>
      </c>
      <c r="AA12" s="236" t="s">
        <v>1476</v>
      </c>
      <c r="AB12" s="245" t="s">
        <v>1485</v>
      </c>
      <c r="AC12" s="194" t="s">
        <v>1494</v>
      </c>
      <c r="AD12" s="194" t="s">
        <v>1501</v>
      </c>
      <c r="AE12" s="249" t="s">
        <v>1509</v>
      </c>
      <c r="AF12" s="194" t="s">
        <v>1518</v>
      </c>
      <c r="AG12" s="194" t="s">
        <v>1525</v>
      </c>
      <c r="AH12" s="236" t="s">
        <v>1538</v>
      </c>
      <c r="AI12" s="194" t="s">
        <v>1547</v>
      </c>
      <c r="AJ12" s="245" t="s">
        <v>1555</v>
      </c>
      <c r="AK12" s="194" t="s">
        <v>1564</v>
      </c>
      <c r="AL12" s="236" t="s">
        <v>1570</v>
      </c>
      <c r="AM12" s="252" t="s">
        <v>1580</v>
      </c>
      <c r="AN12" s="232" t="s">
        <v>1589</v>
      </c>
      <c r="AO12" s="194" t="s">
        <v>1598</v>
      </c>
      <c r="AP12" s="194" t="s">
        <v>1607</v>
      </c>
      <c r="AQ12" s="194" t="s">
        <v>1614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</row>
    <row r="13" spans="1:83" ht="30" customHeight="1">
      <c r="A13" s="284" t="s">
        <v>855</v>
      </c>
      <c r="B13" s="284"/>
      <c r="C13" s="10" t="s">
        <v>850</v>
      </c>
      <c r="D13" s="194" t="s">
        <v>1248</v>
      </c>
      <c r="E13" s="194" t="s">
        <v>1260</v>
      </c>
      <c r="F13" s="194" t="s">
        <v>1270</v>
      </c>
      <c r="G13" s="194" t="s">
        <v>1279</v>
      </c>
      <c r="H13" s="194" t="s">
        <v>1289</v>
      </c>
      <c r="I13" s="194" t="s">
        <v>1303</v>
      </c>
      <c r="J13" s="194" t="s">
        <v>1313</v>
      </c>
      <c r="K13" s="194" t="s">
        <v>1324</v>
      </c>
      <c r="L13" s="194" t="s">
        <v>1334</v>
      </c>
      <c r="M13" s="194"/>
      <c r="N13" s="194" t="s">
        <v>1350</v>
      </c>
      <c r="O13" s="194" t="s">
        <v>1360</v>
      </c>
      <c r="P13" s="194" t="s">
        <v>1369</v>
      </c>
      <c r="Q13" s="194" t="s">
        <v>1380</v>
      </c>
      <c r="R13" s="194" t="s">
        <v>1391</v>
      </c>
      <c r="S13" s="194" t="s">
        <v>1402</v>
      </c>
      <c r="T13" s="194" t="s">
        <v>1411</v>
      </c>
      <c r="U13" s="232" t="s">
        <v>1418</v>
      </c>
      <c r="V13" s="194" t="s">
        <v>1428</v>
      </c>
      <c r="W13" s="194" t="s">
        <v>1436</v>
      </c>
      <c r="X13" s="194" t="s">
        <v>1445</v>
      </c>
      <c r="Y13" s="194" t="s">
        <v>1457</v>
      </c>
      <c r="Z13" s="194" t="s">
        <v>1466</v>
      </c>
      <c r="AA13" s="194" t="s">
        <v>1477</v>
      </c>
      <c r="AB13" s="194" t="s">
        <v>1486</v>
      </c>
      <c r="AC13" s="194" t="s">
        <v>1495</v>
      </c>
      <c r="AD13" s="194" t="s">
        <v>1502</v>
      </c>
      <c r="AE13" s="194" t="s">
        <v>1510</v>
      </c>
      <c r="AF13" s="194" t="s">
        <v>1519</v>
      </c>
      <c r="AG13" s="194" t="s">
        <v>1526</v>
      </c>
      <c r="AH13" s="194" t="s">
        <v>1539</v>
      </c>
      <c r="AI13" s="194" t="s">
        <v>1548</v>
      </c>
      <c r="AJ13" s="194" t="s">
        <v>1556</v>
      </c>
      <c r="AK13" s="194" t="s">
        <v>1565</v>
      </c>
      <c r="AL13" s="194" t="s">
        <v>1571</v>
      </c>
      <c r="AM13" s="194" t="s">
        <v>1581</v>
      </c>
      <c r="AN13" s="194" t="s">
        <v>1590</v>
      </c>
      <c r="AO13" s="194" t="s">
        <v>1599</v>
      </c>
      <c r="AP13" s="194" t="s">
        <v>1608</v>
      </c>
      <c r="AQ13" s="194" t="s">
        <v>1615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ht="15" customHeight="1">
      <c r="A14" s="285" t="s">
        <v>851</v>
      </c>
      <c r="B14" s="285"/>
      <c r="C14" s="10" t="s">
        <v>850</v>
      </c>
      <c r="D14" s="194" t="s">
        <v>1249</v>
      </c>
      <c r="E14" s="194" t="s">
        <v>1244</v>
      </c>
      <c r="F14" s="194" t="s">
        <v>1271</v>
      </c>
      <c r="G14" s="194" t="s">
        <v>1280</v>
      </c>
      <c r="H14" s="194" t="s">
        <v>1290</v>
      </c>
      <c r="I14" s="194" t="s">
        <v>1304</v>
      </c>
      <c r="J14" s="194" t="s">
        <v>1314</v>
      </c>
      <c r="K14" s="194" t="s">
        <v>1325</v>
      </c>
      <c r="L14" s="194" t="s">
        <v>1335</v>
      </c>
      <c r="M14" s="194"/>
      <c r="N14" s="194" t="s">
        <v>1351</v>
      </c>
      <c r="O14" s="194" t="s">
        <v>1361</v>
      </c>
      <c r="P14" s="194" t="s">
        <v>1244</v>
      </c>
      <c r="Q14" s="194" t="s">
        <v>1381</v>
      </c>
      <c r="R14" s="194" t="s">
        <v>1357</v>
      </c>
      <c r="S14" s="194" t="s">
        <v>1249</v>
      </c>
      <c r="T14" s="194" t="s">
        <v>1412</v>
      </c>
      <c r="U14" s="232" t="s">
        <v>1340</v>
      </c>
      <c r="V14" s="194" t="s">
        <v>1340</v>
      </c>
      <c r="W14" s="194" t="s">
        <v>1437</v>
      </c>
      <c r="X14" s="194" t="s">
        <v>1320</v>
      </c>
      <c r="Y14" s="194" t="s">
        <v>1244</v>
      </c>
      <c r="Z14" s="194" t="s">
        <v>1467</v>
      </c>
      <c r="AA14" s="194" t="s">
        <v>1478</v>
      </c>
      <c r="AB14" s="194" t="s">
        <v>1280</v>
      </c>
      <c r="AC14" s="194" t="s">
        <v>1249</v>
      </c>
      <c r="AD14" s="194" t="s">
        <v>1503</v>
      </c>
      <c r="AE14" s="194" t="s">
        <v>1511</v>
      </c>
      <c r="AF14" s="194" t="s">
        <v>1271</v>
      </c>
      <c r="AG14" s="194" t="s">
        <v>1357</v>
      </c>
      <c r="AH14" s="194" t="s">
        <v>1540</v>
      </c>
      <c r="AI14" s="194" t="s">
        <v>1357</v>
      </c>
      <c r="AJ14" s="194" t="s">
        <v>1376</v>
      </c>
      <c r="AK14" s="194" t="s">
        <v>1351</v>
      </c>
      <c r="AL14" s="194" t="s">
        <v>1572</v>
      </c>
      <c r="AM14" s="194" t="s">
        <v>1582</v>
      </c>
      <c r="AN14" s="194" t="s">
        <v>1340</v>
      </c>
      <c r="AO14" s="194" t="s">
        <v>1271</v>
      </c>
      <c r="AP14" s="194" t="s">
        <v>1304</v>
      </c>
      <c r="AQ14" s="194" t="s">
        <v>1376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</row>
    <row r="15" spans="1:83" ht="15" customHeight="1">
      <c r="A15" s="285" t="s">
        <v>852</v>
      </c>
      <c r="B15" s="285"/>
      <c r="C15" s="10" t="s">
        <v>850</v>
      </c>
      <c r="D15" s="194" t="s">
        <v>1250</v>
      </c>
      <c r="E15" s="194" t="s">
        <v>1257</v>
      </c>
      <c r="F15" s="194" t="s">
        <v>1267</v>
      </c>
      <c r="G15" s="194" t="s">
        <v>1281</v>
      </c>
      <c r="H15" s="194" t="s">
        <v>1291</v>
      </c>
      <c r="I15" s="194" t="s">
        <v>1281</v>
      </c>
      <c r="J15" s="194" t="s">
        <v>1315</v>
      </c>
      <c r="K15" s="194" t="s">
        <v>1326</v>
      </c>
      <c r="L15" s="194" t="s">
        <v>1250</v>
      </c>
      <c r="M15" s="194"/>
      <c r="N15" s="194" t="s">
        <v>1352</v>
      </c>
      <c r="O15" s="194" t="s">
        <v>1257</v>
      </c>
      <c r="P15" s="194" t="s">
        <v>1257</v>
      </c>
      <c r="Q15" s="194" t="s">
        <v>1382</v>
      </c>
      <c r="R15" s="194" t="s">
        <v>1392</v>
      </c>
      <c r="S15" s="194" t="s">
        <v>1321</v>
      </c>
      <c r="T15" s="194" t="s">
        <v>1257</v>
      </c>
      <c r="U15" s="232" t="s">
        <v>1419</v>
      </c>
      <c r="V15" s="194" t="s">
        <v>1300</v>
      </c>
      <c r="W15" s="194" t="s">
        <v>1352</v>
      </c>
      <c r="X15" s="194" t="s">
        <v>1446</v>
      </c>
      <c r="Y15" s="194" t="s">
        <v>1321</v>
      </c>
      <c r="Z15" s="194" t="s">
        <v>1468</v>
      </c>
      <c r="AA15" s="194" t="s">
        <v>1257</v>
      </c>
      <c r="AB15" s="194" t="s">
        <v>1474</v>
      </c>
      <c r="AC15" s="194" t="s">
        <v>1281</v>
      </c>
      <c r="AD15" s="194" t="s">
        <v>1474</v>
      </c>
      <c r="AE15" s="194" t="s">
        <v>1512</v>
      </c>
      <c r="AF15" s="194" t="s">
        <v>1326</v>
      </c>
      <c r="AG15" s="194" t="s">
        <v>1326</v>
      </c>
      <c r="AH15" s="194" t="s">
        <v>1541</v>
      </c>
      <c r="AI15" s="194" t="s">
        <v>1392</v>
      </c>
      <c r="AJ15" s="194" t="s">
        <v>1341</v>
      </c>
      <c r="AK15" s="194" t="s">
        <v>1392</v>
      </c>
      <c r="AL15" s="194" t="s">
        <v>1573</v>
      </c>
      <c r="AM15" s="194" t="s">
        <v>1257</v>
      </c>
      <c r="AN15" s="194" t="s">
        <v>1419</v>
      </c>
      <c r="AO15" s="194" t="s">
        <v>1600</v>
      </c>
      <c r="AP15" s="194" t="s">
        <v>1474</v>
      </c>
      <c r="AQ15" s="194" t="s">
        <v>1474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</row>
    <row r="16" spans="1:83">
      <c r="A16" s="283" t="s">
        <v>853</v>
      </c>
      <c r="B16" s="283"/>
      <c r="C16" s="10" t="s">
        <v>850</v>
      </c>
      <c r="D16" s="194" t="s">
        <v>1251</v>
      </c>
      <c r="E16" s="194" t="s">
        <v>1258</v>
      </c>
      <c r="F16" s="194" t="s">
        <v>1268</v>
      </c>
      <c r="G16" s="194">
        <v>88793321833</v>
      </c>
      <c r="H16" s="232" t="s">
        <v>1287</v>
      </c>
      <c r="I16" s="194" t="s">
        <v>1305</v>
      </c>
      <c r="J16" s="194">
        <v>8793338757</v>
      </c>
      <c r="K16" s="194" t="s">
        <v>1322</v>
      </c>
      <c r="L16" s="194" t="s">
        <v>1332</v>
      </c>
      <c r="M16" s="194"/>
      <c r="N16" s="194">
        <v>88793985512</v>
      </c>
      <c r="O16" s="194">
        <v>88793381734</v>
      </c>
      <c r="P16" s="194" t="s">
        <v>1370</v>
      </c>
      <c r="Q16" s="194" t="s">
        <v>1383</v>
      </c>
      <c r="R16" s="194" t="s">
        <v>1393</v>
      </c>
      <c r="S16" s="194" t="s">
        <v>1400</v>
      </c>
      <c r="T16" s="194" t="s">
        <v>1409</v>
      </c>
      <c r="U16" s="232" t="s">
        <v>1420</v>
      </c>
      <c r="V16" s="194">
        <v>88793319574</v>
      </c>
      <c r="W16" s="194" t="s">
        <v>1434</v>
      </c>
      <c r="X16" s="194" t="s">
        <v>1443</v>
      </c>
      <c r="Y16" s="194" t="s">
        <v>1458</v>
      </c>
      <c r="Z16" s="194" t="s">
        <v>1469</v>
      </c>
      <c r="AA16" s="194" t="s">
        <v>1475</v>
      </c>
      <c r="AB16" s="194" t="s">
        <v>1487</v>
      </c>
      <c r="AC16" s="194" t="s">
        <v>1493</v>
      </c>
      <c r="AD16" s="194" t="s">
        <v>1504</v>
      </c>
      <c r="AE16" s="194">
        <v>88793335037</v>
      </c>
      <c r="AF16" s="194" t="s">
        <v>1517</v>
      </c>
      <c r="AG16" s="194" t="s">
        <v>1527</v>
      </c>
      <c r="AH16" s="194">
        <v>88793316621</v>
      </c>
      <c r="AI16" s="194">
        <v>88793349066</v>
      </c>
      <c r="AJ16" s="194" t="s">
        <v>1557</v>
      </c>
      <c r="AK16" s="194" t="s">
        <v>1563</v>
      </c>
      <c r="AL16" s="194" t="s">
        <v>1569</v>
      </c>
      <c r="AM16" s="194" t="s">
        <v>1583</v>
      </c>
      <c r="AN16" s="232" t="s">
        <v>1588</v>
      </c>
      <c r="AO16" s="194">
        <v>88793311878</v>
      </c>
      <c r="AP16" s="194" t="s">
        <v>1609</v>
      </c>
      <c r="AQ16" s="194" t="s">
        <v>1613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</row>
    <row r="17" spans="1:83" ht="30.75" customHeight="1" thickBot="1">
      <c r="A17" s="286" t="s">
        <v>854</v>
      </c>
      <c r="B17" s="286"/>
      <c r="C17" s="10" t="s">
        <v>848</v>
      </c>
      <c r="D17" s="194" t="s">
        <v>1247</v>
      </c>
      <c r="E17" s="194" t="s">
        <v>1259</v>
      </c>
      <c r="F17" s="194" t="s">
        <v>1269</v>
      </c>
      <c r="G17" s="194" t="s">
        <v>1278</v>
      </c>
      <c r="H17" s="232" t="s">
        <v>1288</v>
      </c>
      <c r="I17" s="194" t="s">
        <v>1302</v>
      </c>
      <c r="J17" s="194" t="s">
        <v>1312</v>
      </c>
      <c r="K17" s="235" t="s">
        <v>1323</v>
      </c>
      <c r="L17" s="232" t="s">
        <v>1333</v>
      </c>
      <c r="M17" s="194"/>
      <c r="N17" s="236" t="s">
        <v>1349</v>
      </c>
      <c r="O17" s="194" t="s">
        <v>1359</v>
      </c>
      <c r="P17" s="194" t="s">
        <v>1368</v>
      </c>
      <c r="Q17" s="194" t="s">
        <v>1379</v>
      </c>
      <c r="R17" s="194" t="s">
        <v>1390</v>
      </c>
      <c r="S17" s="241" t="s">
        <v>1401</v>
      </c>
      <c r="T17" s="194" t="s">
        <v>1410</v>
      </c>
      <c r="U17" s="232" t="s">
        <v>1417</v>
      </c>
      <c r="V17" s="236" t="s">
        <v>1427</v>
      </c>
      <c r="W17" s="232" t="s">
        <v>1435</v>
      </c>
      <c r="X17" s="194" t="s">
        <v>1447</v>
      </c>
      <c r="Y17" s="194" t="s">
        <v>1453</v>
      </c>
      <c r="Z17" s="194" t="s">
        <v>1465</v>
      </c>
      <c r="AA17" s="244" t="s">
        <v>1476</v>
      </c>
      <c r="AB17" s="246" t="s">
        <v>1485</v>
      </c>
      <c r="AC17" s="194" t="s">
        <v>1494</v>
      </c>
      <c r="AD17" s="194" t="s">
        <v>1501</v>
      </c>
      <c r="AE17" s="249" t="s">
        <v>1509</v>
      </c>
      <c r="AF17" s="194" t="s">
        <v>1518</v>
      </c>
      <c r="AG17" s="194" t="s">
        <v>1525</v>
      </c>
      <c r="AH17" s="236" t="s">
        <v>1538</v>
      </c>
      <c r="AI17" s="194" t="s">
        <v>1547</v>
      </c>
      <c r="AJ17" s="246" t="s">
        <v>1555</v>
      </c>
      <c r="AK17" s="194" t="s">
        <v>1564</v>
      </c>
      <c r="AL17" s="236" t="s">
        <v>1570</v>
      </c>
      <c r="AM17" s="252" t="s">
        <v>1580</v>
      </c>
      <c r="AN17" s="232" t="s">
        <v>1591</v>
      </c>
      <c r="AO17" s="194" t="s">
        <v>1598</v>
      </c>
      <c r="AP17" s="194" t="s">
        <v>1607</v>
      </c>
      <c r="AQ17" s="194" t="s">
        <v>1614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</row>
    <row r="18" spans="1:83" ht="15.75" customHeight="1" thickBot="1">
      <c r="A18" s="287" t="s">
        <v>856</v>
      </c>
      <c r="B18" s="287"/>
      <c r="C18" s="287"/>
      <c r="D18" s="28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>
      <c r="A19" s="288" t="s">
        <v>857</v>
      </c>
      <c r="B19" s="288"/>
      <c r="C19" s="18" t="s">
        <v>858</v>
      </c>
      <c r="D19" s="196">
        <v>59</v>
      </c>
      <c r="E19" s="196">
        <v>136</v>
      </c>
      <c r="F19" s="196">
        <v>172</v>
      </c>
      <c r="G19" s="196">
        <v>268</v>
      </c>
      <c r="H19" s="196">
        <v>85</v>
      </c>
      <c r="I19" s="196">
        <v>141</v>
      </c>
      <c r="J19" s="196">
        <v>115</v>
      </c>
      <c r="K19" s="196">
        <v>157</v>
      </c>
      <c r="L19" s="196">
        <v>150</v>
      </c>
      <c r="M19" s="196">
        <v>46</v>
      </c>
      <c r="N19" s="196">
        <v>159</v>
      </c>
      <c r="O19" s="196">
        <v>120</v>
      </c>
      <c r="P19" s="196">
        <v>187</v>
      </c>
      <c r="Q19" s="196">
        <v>316</v>
      </c>
      <c r="R19" s="196">
        <v>80</v>
      </c>
      <c r="S19" s="196">
        <v>150</v>
      </c>
      <c r="T19" s="196">
        <v>118</v>
      </c>
      <c r="U19" s="196">
        <v>305</v>
      </c>
      <c r="V19" s="196">
        <v>338</v>
      </c>
      <c r="W19" s="196">
        <v>273</v>
      </c>
      <c r="X19" s="196">
        <v>322</v>
      </c>
      <c r="Y19" s="196">
        <v>190</v>
      </c>
      <c r="Z19" s="196">
        <v>140</v>
      </c>
      <c r="AA19" s="196">
        <v>280</v>
      </c>
      <c r="AB19" s="196">
        <v>280</v>
      </c>
      <c r="AC19" s="196">
        <v>356</v>
      </c>
      <c r="AD19" s="196">
        <v>280</v>
      </c>
      <c r="AE19" s="196">
        <v>235</v>
      </c>
      <c r="AF19" s="196">
        <v>280</v>
      </c>
      <c r="AG19" s="196">
        <v>304</v>
      </c>
      <c r="AH19" s="196">
        <v>314</v>
      </c>
      <c r="AI19" s="196">
        <v>410</v>
      </c>
      <c r="AJ19" s="196">
        <v>307</v>
      </c>
      <c r="AK19" s="196">
        <v>117</v>
      </c>
      <c r="AL19" s="196">
        <v>150</v>
      </c>
      <c r="AM19" s="196">
        <v>307</v>
      </c>
      <c r="AN19" s="196">
        <v>117</v>
      </c>
      <c r="AO19" s="196">
        <v>46</v>
      </c>
      <c r="AP19" s="196">
        <v>220</v>
      </c>
      <c r="AQ19" s="196">
        <v>304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</row>
    <row r="20" spans="1:83" ht="15" customHeight="1">
      <c r="A20" s="271" t="s">
        <v>859</v>
      </c>
      <c r="B20" s="271"/>
      <c r="C20" s="18" t="s">
        <v>858</v>
      </c>
      <c r="D20" s="196">
        <v>2</v>
      </c>
      <c r="E20" s="196">
        <v>1</v>
      </c>
      <c r="F20" s="196">
        <v>1</v>
      </c>
      <c r="G20" s="196">
        <v>1</v>
      </c>
      <c r="H20" s="196">
        <v>1</v>
      </c>
      <c r="I20" s="196">
        <v>2</v>
      </c>
      <c r="J20" s="196">
        <v>1</v>
      </c>
      <c r="K20" s="196">
        <v>2</v>
      </c>
      <c r="L20" s="196">
        <v>2</v>
      </c>
      <c r="M20" s="196">
        <v>1</v>
      </c>
      <c r="N20" s="196">
        <v>1</v>
      </c>
      <c r="O20" s="196">
        <v>1</v>
      </c>
      <c r="P20" s="196">
        <v>1</v>
      </c>
      <c r="Q20" s="196">
        <v>1</v>
      </c>
      <c r="R20" s="196">
        <v>3</v>
      </c>
      <c r="S20" s="196">
        <v>2</v>
      </c>
      <c r="T20" s="196">
        <v>3</v>
      </c>
      <c r="U20" s="196">
        <v>1</v>
      </c>
      <c r="V20" s="196">
        <v>1</v>
      </c>
      <c r="W20" s="196">
        <v>2</v>
      </c>
      <c r="X20" s="196">
        <v>1</v>
      </c>
      <c r="Y20" s="196">
        <v>2</v>
      </c>
      <c r="Z20" s="196">
        <v>1</v>
      </c>
      <c r="AA20" s="196">
        <v>1</v>
      </c>
      <c r="AB20" s="196">
        <v>1</v>
      </c>
      <c r="AC20" s="196">
        <v>2</v>
      </c>
      <c r="AD20" s="196">
        <v>1</v>
      </c>
      <c r="AE20" s="196">
        <v>1</v>
      </c>
      <c r="AF20" s="196">
        <v>1</v>
      </c>
      <c r="AG20" s="196">
        <v>1</v>
      </c>
      <c r="AH20" s="196">
        <v>1</v>
      </c>
      <c r="AI20" s="196">
        <v>4</v>
      </c>
      <c r="AJ20" s="196">
        <v>1</v>
      </c>
      <c r="AK20" s="196">
        <v>2</v>
      </c>
      <c r="AL20" s="196">
        <v>1</v>
      </c>
      <c r="AM20" s="196">
        <v>1</v>
      </c>
      <c r="AN20" s="196">
        <v>2</v>
      </c>
      <c r="AO20" s="196">
        <v>2</v>
      </c>
      <c r="AP20" s="196">
        <v>1</v>
      </c>
      <c r="AQ20" s="196">
        <v>1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</row>
    <row r="21" spans="1:83" ht="15" customHeight="1">
      <c r="A21" s="271" t="s">
        <v>860</v>
      </c>
      <c r="B21" s="271"/>
      <c r="C21" s="18" t="s">
        <v>861</v>
      </c>
      <c r="D21" s="196">
        <v>432</v>
      </c>
      <c r="E21" s="196">
        <v>1137</v>
      </c>
      <c r="F21" s="196">
        <v>1464.2</v>
      </c>
      <c r="G21" s="196">
        <v>2058</v>
      </c>
      <c r="H21" s="196">
        <v>650</v>
      </c>
      <c r="I21" s="196">
        <v>153.5</v>
      </c>
      <c r="J21" s="196">
        <v>358</v>
      </c>
      <c r="K21" s="196">
        <v>5162</v>
      </c>
      <c r="L21" s="196">
        <v>655</v>
      </c>
      <c r="M21" s="196">
        <v>373</v>
      </c>
      <c r="N21" s="196">
        <v>1074.0999999999999</v>
      </c>
      <c r="O21" s="196">
        <v>249.9</v>
      </c>
      <c r="P21" s="196">
        <v>4015.2</v>
      </c>
      <c r="Q21" s="196">
        <v>6697</v>
      </c>
      <c r="R21" s="238">
        <v>1297</v>
      </c>
      <c r="S21" s="196">
        <v>1507.3</v>
      </c>
      <c r="T21" s="196">
        <v>873</v>
      </c>
      <c r="U21" s="196">
        <v>3528</v>
      </c>
      <c r="V21" s="196">
        <v>6681</v>
      </c>
      <c r="W21" s="196">
        <v>2075</v>
      </c>
      <c r="X21" s="233">
        <v>2718.8</v>
      </c>
      <c r="Y21" s="196">
        <v>2985</v>
      </c>
      <c r="Z21" s="196">
        <v>736</v>
      </c>
      <c r="AA21" s="196">
        <v>2086</v>
      </c>
      <c r="AB21" s="196">
        <v>2909</v>
      </c>
      <c r="AC21" s="196">
        <v>1154.9000000000001</v>
      </c>
      <c r="AD21" s="196">
        <v>1525</v>
      </c>
      <c r="AE21" s="196">
        <v>1948</v>
      </c>
      <c r="AF21" s="196">
        <v>2038</v>
      </c>
      <c r="AG21" s="233" t="s">
        <v>1528</v>
      </c>
      <c r="AH21" s="196">
        <v>900.3</v>
      </c>
      <c r="AI21" s="196">
        <v>3844</v>
      </c>
      <c r="AJ21" s="233" t="s">
        <v>1558</v>
      </c>
      <c r="AK21" s="196">
        <v>685</v>
      </c>
      <c r="AL21" s="196">
        <v>417.2</v>
      </c>
      <c r="AM21" s="196">
        <v>3678.1</v>
      </c>
      <c r="AN21" s="232">
        <v>793</v>
      </c>
      <c r="AO21" s="196">
        <v>247</v>
      </c>
      <c r="AP21" s="196">
        <v>850</v>
      </c>
      <c r="AQ21" s="196">
        <v>3706.4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</row>
    <row r="22" spans="1:83" ht="15" customHeight="1">
      <c r="A22" s="271" t="s">
        <v>862</v>
      </c>
      <c r="B22" s="271"/>
      <c r="C22" s="18" t="s">
        <v>861</v>
      </c>
      <c r="D22" s="196">
        <v>251.6</v>
      </c>
      <c r="E22" s="196">
        <v>753</v>
      </c>
      <c r="F22" s="196">
        <v>379.3</v>
      </c>
      <c r="G22" s="196">
        <v>1304</v>
      </c>
      <c r="H22" s="233">
        <v>234</v>
      </c>
      <c r="I22" s="196">
        <v>565</v>
      </c>
      <c r="J22" s="196">
        <v>552</v>
      </c>
      <c r="K22" s="196">
        <v>941.7</v>
      </c>
      <c r="L22" s="196">
        <v>499</v>
      </c>
      <c r="M22" s="196">
        <v>173.6</v>
      </c>
      <c r="N22" s="196">
        <v>370.9</v>
      </c>
      <c r="O22" s="196">
        <v>584</v>
      </c>
      <c r="P22" s="196">
        <v>389.1</v>
      </c>
      <c r="Q22" s="196">
        <v>1760.9</v>
      </c>
      <c r="R22" s="196">
        <v>170</v>
      </c>
      <c r="S22" s="196">
        <v>855.3</v>
      </c>
      <c r="T22" s="196">
        <v>256.7</v>
      </c>
      <c r="U22" s="196">
        <v>1630</v>
      </c>
      <c r="V22" s="196">
        <v>756.4</v>
      </c>
      <c r="W22" s="196">
        <v>2075</v>
      </c>
      <c r="X22" s="233" t="s">
        <v>1448</v>
      </c>
      <c r="Y22" s="196">
        <v>1029.5999999999999</v>
      </c>
      <c r="Z22" s="196">
        <v>347.1</v>
      </c>
      <c r="AA22" s="196">
        <v>1265</v>
      </c>
      <c r="AB22" s="196">
        <v>1016.1</v>
      </c>
      <c r="AC22" s="196">
        <v>1538</v>
      </c>
      <c r="AD22" s="196">
        <v>1130</v>
      </c>
      <c r="AE22" s="196">
        <v>1470</v>
      </c>
      <c r="AF22" s="196">
        <v>1288.4000000000001</v>
      </c>
      <c r="AG22" s="233" t="s">
        <v>1529</v>
      </c>
      <c r="AH22" s="196">
        <v>803.6</v>
      </c>
      <c r="AI22" s="196">
        <v>1116.7</v>
      </c>
      <c r="AJ22" s="233">
        <v>1641</v>
      </c>
      <c r="AK22" s="196">
        <v>509</v>
      </c>
      <c r="AL22" s="232">
        <v>849.9</v>
      </c>
      <c r="AM22" s="196">
        <v>1395.2</v>
      </c>
      <c r="AN22" s="232">
        <v>447</v>
      </c>
      <c r="AO22" s="196">
        <v>185</v>
      </c>
      <c r="AP22" s="196">
        <v>1775</v>
      </c>
      <c r="AQ22" s="196">
        <v>1659.4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</row>
    <row r="23" spans="1:83" ht="15" customHeight="1">
      <c r="A23" s="271" t="s">
        <v>863</v>
      </c>
      <c r="B23" s="271"/>
      <c r="C23" s="18" t="s">
        <v>861</v>
      </c>
      <c r="D23" s="196">
        <v>172.3</v>
      </c>
      <c r="E23" s="196" t="s">
        <v>1261</v>
      </c>
      <c r="F23" s="196">
        <v>379.3</v>
      </c>
      <c r="G23" s="196">
        <v>528</v>
      </c>
      <c r="H23" s="233" t="s">
        <v>1292</v>
      </c>
      <c r="I23" s="196">
        <v>153.5</v>
      </c>
      <c r="J23" s="196">
        <v>243</v>
      </c>
      <c r="K23" s="196">
        <v>308.2</v>
      </c>
      <c r="L23" s="196">
        <v>427</v>
      </c>
      <c r="M23" s="196">
        <v>97.5</v>
      </c>
      <c r="N23" s="196">
        <v>370.9</v>
      </c>
      <c r="O23" s="196">
        <v>180.5</v>
      </c>
      <c r="P23" s="233" t="s">
        <v>1371</v>
      </c>
      <c r="Q23" s="196">
        <v>630.4</v>
      </c>
      <c r="R23" s="196">
        <v>170</v>
      </c>
      <c r="S23" s="196">
        <v>324.7</v>
      </c>
      <c r="T23" s="196">
        <v>256.7</v>
      </c>
      <c r="U23" s="196">
        <v>603.1</v>
      </c>
      <c r="V23" s="196">
        <v>756.4</v>
      </c>
      <c r="W23" s="196">
        <v>1509</v>
      </c>
      <c r="X23" s="196">
        <v>649.70000000000005</v>
      </c>
      <c r="Y23" s="196">
        <v>388.5</v>
      </c>
      <c r="Z23" s="196">
        <v>232</v>
      </c>
      <c r="AA23" s="196">
        <v>496</v>
      </c>
      <c r="AB23" s="196">
        <v>665.5</v>
      </c>
      <c r="AC23" s="196">
        <v>661.5</v>
      </c>
      <c r="AD23" s="196">
        <v>1130</v>
      </c>
      <c r="AE23" s="196">
        <v>528.70000000000005</v>
      </c>
      <c r="AF23" s="196">
        <v>540.70000000000005</v>
      </c>
      <c r="AG23" s="233" t="s">
        <v>1530</v>
      </c>
      <c r="AH23" s="196">
        <v>668.2</v>
      </c>
      <c r="AI23" s="196">
        <v>997.7</v>
      </c>
      <c r="AJ23" s="233" t="s">
        <v>1558</v>
      </c>
      <c r="AK23" s="196">
        <v>325</v>
      </c>
      <c r="AL23" s="196">
        <v>322.60000000000002</v>
      </c>
      <c r="AM23" s="196">
        <v>596.1</v>
      </c>
      <c r="AN23" s="232">
        <v>209</v>
      </c>
      <c r="AO23" s="196">
        <v>61.8</v>
      </c>
      <c r="AP23" s="196">
        <v>622</v>
      </c>
      <c r="AQ23" s="196">
        <v>649.9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1:83" ht="30">
      <c r="A24" s="21" t="s">
        <v>864</v>
      </c>
      <c r="B24" s="22" t="s">
        <v>865</v>
      </c>
      <c r="C24" s="18" t="s">
        <v>866</v>
      </c>
      <c r="D24" s="197" t="s">
        <v>1</v>
      </c>
      <c r="E24" s="197" t="s">
        <v>1</v>
      </c>
      <c r="F24" s="197" t="s">
        <v>1</v>
      </c>
      <c r="G24" s="197" t="s">
        <v>1</v>
      </c>
      <c r="H24" s="197" t="s">
        <v>1</v>
      </c>
      <c r="I24" s="197" t="s">
        <v>1</v>
      </c>
      <c r="J24" s="197" t="s">
        <v>1</v>
      </c>
      <c r="K24" s="197" t="s">
        <v>1</v>
      </c>
      <c r="L24" s="197" t="s">
        <v>1</v>
      </c>
      <c r="M24" s="197" t="s">
        <v>1</v>
      </c>
      <c r="N24" s="197" t="s">
        <v>1</v>
      </c>
      <c r="O24" s="197" t="s">
        <v>1</v>
      </c>
      <c r="P24" s="197" t="s">
        <v>1</v>
      </c>
      <c r="Q24" s="197" t="s">
        <v>1</v>
      </c>
      <c r="R24" s="197" t="s">
        <v>1</v>
      </c>
      <c r="S24" s="197" t="s">
        <v>1</v>
      </c>
      <c r="T24" s="197" t="s">
        <v>1</v>
      </c>
      <c r="U24" s="197" t="s">
        <v>1</v>
      </c>
      <c r="V24" s="197" t="s">
        <v>1</v>
      </c>
      <c r="W24" s="192" t="s">
        <v>1438</v>
      </c>
      <c r="X24" s="197" t="s">
        <v>1</v>
      </c>
      <c r="Y24" s="197" t="s">
        <v>1</v>
      </c>
      <c r="Z24" s="197" t="s">
        <v>1</v>
      </c>
      <c r="AA24" s="197" t="s">
        <v>1</v>
      </c>
      <c r="AB24" s="247" t="s">
        <v>1</v>
      </c>
      <c r="AC24" s="197" t="s">
        <v>1</v>
      </c>
      <c r="AD24" s="197" t="s">
        <v>1</v>
      </c>
      <c r="AE24" s="192" t="s">
        <v>1</v>
      </c>
      <c r="AF24" s="197" t="s">
        <v>1</v>
      </c>
      <c r="AG24" s="197" t="s">
        <v>1</v>
      </c>
      <c r="AH24" s="197" t="s">
        <v>1</v>
      </c>
      <c r="AI24" s="197" t="s">
        <v>1</v>
      </c>
      <c r="AJ24" s="197" t="s">
        <v>1</v>
      </c>
      <c r="AK24" s="197" t="s">
        <v>1</v>
      </c>
      <c r="AL24" s="197" t="s">
        <v>1</v>
      </c>
      <c r="AM24" s="197" t="s">
        <v>1</v>
      </c>
      <c r="AN24" s="197" t="s">
        <v>1</v>
      </c>
      <c r="AO24" s="197" t="s">
        <v>1</v>
      </c>
      <c r="AP24" s="197" t="s">
        <v>1</v>
      </c>
      <c r="AQ24" s="197" t="s">
        <v>1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>
      <c r="A25" s="281" t="s">
        <v>867</v>
      </c>
      <c r="B25" s="281"/>
      <c r="C25" s="18" t="s">
        <v>858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2</v>
      </c>
      <c r="S25" s="233">
        <v>0</v>
      </c>
      <c r="T25" s="196">
        <v>0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1</v>
      </c>
      <c r="AA25" s="196">
        <v>0</v>
      </c>
      <c r="AB25" s="196">
        <v>0</v>
      </c>
      <c r="AC25" s="196">
        <v>0</v>
      </c>
      <c r="AD25" s="196">
        <v>0</v>
      </c>
      <c r="AE25" s="196">
        <v>0</v>
      </c>
      <c r="AF25" s="196">
        <v>0</v>
      </c>
      <c r="AG25" s="196">
        <v>0</v>
      </c>
      <c r="AH25" s="196">
        <v>0</v>
      </c>
      <c r="AI25" s="196">
        <v>0</v>
      </c>
      <c r="AJ25" s="196">
        <v>0</v>
      </c>
      <c r="AK25" s="196">
        <v>0</v>
      </c>
      <c r="AL25" s="196">
        <v>0</v>
      </c>
      <c r="AM25" s="196">
        <v>0</v>
      </c>
      <c r="AN25" s="196">
        <v>1</v>
      </c>
      <c r="AO25" s="196">
        <v>0</v>
      </c>
      <c r="AP25" s="196">
        <v>0</v>
      </c>
      <c r="AQ25" s="196">
        <v>0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</row>
    <row r="26" spans="1:83">
      <c r="A26" s="272" t="s">
        <v>868</v>
      </c>
      <c r="B26" s="272"/>
      <c r="C26" s="18" t="s">
        <v>869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146</v>
      </c>
      <c r="J26" s="196">
        <v>0</v>
      </c>
      <c r="K26" s="196">
        <v>176</v>
      </c>
      <c r="L26" s="196">
        <v>0</v>
      </c>
      <c r="M26" s="196">
        <v>0</v>
      </c>
      <c r="N26" s="196">
        <v>0</v>
      </c>
      <c r="O26" s="196">
        <v>140</v>
      </c>
      <c r="P26" s="196">
        <v>0</v>
      </c>
      <c r="Q26" s="196">
        <v>0</v>
      </c>
      <c r="R26" s="196">
        <v>0</v>
      </c>
      <c r="S26" s="196">
        <v>199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0</v>
      </c>
      <c r="AE26" s="196">
        <v>0</v>
      </c>
      <c r="AF26" s="196">
        <v>0</v>
      </c>
      <c r="AG26" s="196">
        <v>0</v>
      </c>
      <c r="AH26" s="196">
        <v>0</v>
      </c>
      <c r="AI26" s="196">
        <v>0</v>
      </c>
      <c r="AJ26" s="196">
        <v>0</v>
      </c>
      <c r="AK26" s="196">
        <v>0</v>
      </c>
      <c r="AL26" s="196">
        <v>0</v>
      </c>
      <c r="AM26" s="196">
        <v>0</v>
      </c>
      <c r="AN26" s="196">
        <v>0</v>
      </c>
      <c r="AO26" s="196">
        <v>0</v>
      </c>
      <c r="AP26" s="196">
        <v>0</v>
      </c>
      <c r="AQ26" s="196">
        <v>0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</row>
    <row r="27" spans="1:83">
      <c r="A27" s="272"/>
      <c r="B27" s="272"/>
      <c r="C27" s="18" t="s">
        <v>870</v>
      </c>
      <c r="D27" s="198">
        <f t="shared" ref="D27:AQ27" si="0">D26/D32*100</f>
        <v>0</v>
      </c>
      <c r="E27" s="198">
        <f t="shared" si="0"/>
        <v>0</v>
      </c>
      <c r="F27" s="198">
        <f t="shared" si="0"/>
        <v>0</v>
      </c>
      <c r="G27" s="198">
        <f t="shared" si="0"/>
        <v>0</v>
      </c>
      <c r="H27" s="198">
        <f t="shared" si="0"/>
        <v>0</v>
      </c>
      <c r="I27" s="198">
        <f t="shared" si="0"/>
        <v>100</v>
      </c>
      <c r="J27" s="198">
        <f t="shared" si="0"/>
        <v>0</v>
      </c>
      <c r="K27" s="198">
        <f t="shared" si="0"/>
        <v>100</v>
      </c>
      <c r="L27" s="198">
        <f t="shared" si="0"/>
        <v>0</v>
      </c>
      <c r="M27" s="198">
        <f t="shared" si="0"/>
        <v>0</v>
      </c>
      <c r="N27" s="198">
        <f t="shared" si="0"/>
        <v>0</v>
      </c>
      <c r="O27" s="198">
        <f t="shared" si="0"/>
        <v>100</v>
      </c>
      <c r="P27" s="198">
        <f t="shared" si="0"/>
        <v>0</v>
      </c>
      <c r="Q27" s="198">
        <f t="shared" si="0"/>
        <v>0</v>
      </c>
      <c r="R27" s="198">
        <f t="shared" si="0"/>
        <v>0</v>
      </c>
      <c r="S27" s="198">
        <f>S26/S32*100</f>
        <v>100</v>
      </c>
      <c r="T27" s="198">
        <f t="shared" si="0"/>
        <v>0</v>
      </c>
      <c r="U27" s="198">
        <f t="shared" si="0"/>
        <v>0</v>
      </c>
      <c r="V27" s="198">
        <f t="shared" si="0"/>
        <v>0</v>
      </c>
      <c r="W27" s="198">
        <f t="shared" si="0"/>
        <v>0</v>
      </c>
      <c r="X27" s="198">
        <f t="shared" si="0"/>
        <v>0</v>
      </c>
      <c r="Y27" s="198">
        <f t="shared" si="0"/>
        <v>0</v>
      </c>
      <c r="Z27" s="198">
        <f t="shared" si="0"/>
        <v>0</v>
      </c>
      <c r="AA27" s="198">
        <f t="shared" si="0"/>
        <v>0</v>
      </c>
      <c r="AB27" s="198">
        <f t="shared" si="0"/>
        <v>0</v>
      </c>
      <c r="AC27" s="198">
        <f t="shared" si="0"/>
        <v>0</v>
      </c>
      <c r="AD27" s="198">
        <f t="shared" si="0"/>
        <v>0</v>
      </c>
      <c r="AE27" s="198">
        <f>AE26/AE32*100</f>
        <v>0</v>
      </c>
      <c r="AF27" s="198">
        <f t="shared" si="0"/>
        <v>0</v>
      </c>
      <c r="AG27" s="198">
        <f t="shared" si="0"/>
        <v>0</v>
      </c>
      <c r="AH27" s="198">
        <f t="shared" si="0"/>
        <v>0</v>
      </c>
      <c r="AI27" s="198">
        <f t="shared" si="0"/>
        <v>0</v>
      </c>
      <c r="AJ27" s="198">
        <f t="shared" si="0"/>
        <v>0</v>
      </c>
      <c r="AK27" s="198">
        <f t="shared" si="0"/>
        <v>0</v>
      </c>
      <c r="AL27" s="198">
        <f t="shared" si="0"/>
        <v>0</v>
      </c>
      <c r="AM27" s="198">
        <f t="shared" si="0"/>
        <v>0</v>
      </c>
      <c r="AN27" s="198">
        <f t="shared" si="0"/>
        <v>0</v>
      </c>
      <c r="AO27" s="198">
        <f t="shared" si="0"/>
        <v>0</v>
      </c>
      <c r="AP27" s="198">
        <f t="shared" si="0"/>
        <v>0</v>
      </c>
      <c r="AQ27" s="198">
        <f t="shared" si="0"/>
        <v>0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</row>
    <row r="28" spans="1:83" ht="15" customHeight="1">
      <c r="A28" s="271" t="s">
        <v>871</v>
      </c>
      <c r="B28" s="271"/>
      <c r="C28" s="18" t="s">
        <v>858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2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0</v>
      </c>
      <c r="AD28" s="196">
        <v>0</v>
      </c>
      <c r="AE28" s="196">
        <v>0</v>
      </c>
      <c r="AF28" s="196">
        <v>0</v>
      </c>
      <c r="AG28" s="196">
        <v>0</v>
      </c>
      <c r="AH28" s="196">
        <v>0</v>
      </c>
      <c r="AI28" s="196">
        <v>0</v>
      </c>
      <c r="AJ28" s="196">
        <v>0</v>
      </c>
      <c r="AK28" s="196">
        <v>0</v>
      </c>
      <c r="AL28" s="196">
        <v>0</v>
      </c>
      <c r="AM28" s="196">
        <v>0</v>
      </c>
      <c r="AN28" s="196">
        <v>1</v>
      </c>
      <c r="AO28" s="196">
        <v>0</v>
      </c>
      <c r="AP28" s="196">
        <v>0</v>
      </c>
      <c r="AQ28" s="196">
        <v>0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</row>
    <row r="29" spans="1:83" ht="15.75" thickBot="1">
      <c r="A29" s="279" t="s">
        <v>868</v>
      </c>
      <c r="B29" s="279"/>
      <c r="C29" s="18" t="s">
        <v>869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196">
        <v>0</v>
      </c>
      <c r="T29" s="196">
        <v>0</v>
      </c>
      <c r="U29" s="196">
        <v>0</v>
      </c>
      <c r="V29" s="196">
        <v>0</v>
      </c>
      <c r="W29" s="196">
        <v>0</v>
      </c>
      <c r="X29" s="196">
        <v>0</v>
      </c>
      <c r="Y29" s="196">
        <v>0</v>
      </c>
      <c r="Z29" s="196">
        <v>0</v>
      </c>
      <c r="AA29" s="196">
        <v>0</v>
      </c>
      <c r="AB29" s="196">
        <v>0</v>
      </c>
      <c r="AC29" s="196">
        <v>0</v>
      </c>
      <c r="AD29" s="196">
        <v>0</v>
      </c>
      <c r="AE29" s="196">
        <v>0</v>
      </c>
      <c r="AF29" s="196">
        <v>0</v>
      </c>
      <c r="AG29" s="196">
        <v>0</v>
      </c>
      <c r="AH29" s="196">
        <v>0</v>
      </c>
      <c r="AI29" s="196">
        <v>0</v>
      </c>
      <c r="AJ29" s="196">
        <v>0</v>
      </c>
      <c r="AK29" s="196">
        <v>0</v>
      </c>
      <c r="AL29" s="196">
        <v>0</v>
      </c>
      <c r="AM29" s="196">
        <v>0</v>
      </c>
      <c r="AN29" s="196">
        <v>0</v>
      </c>
      <c r="AO29" s="196">
        <v>0</v>
      </c>
      <c r="AP29" s="196">
        <v>0</v>
      </c>
      <c r="AQ29" s="196">
        <v>0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</row>
    <row r="30" spans="1:83" ht="15.75" thickBot="1">
      <c r="A30" s="279"/>
      <c r="B30" s="279"/>
      <c r="C30" s="18" t="s">
        <v>870</v>
      </c>
      <c r="D30" s="199">
        <f t="shared" ref="D30:AQ30" si="1">D29/D32*100</f>
        <v>0</v>
      </c>
      <c r="E30" s="199">
        <f t="shared" si="1"/>
        <v>0</v>
      </c>
      <c r="F30" s="199">
        <f t="shared" si="1"/>
        <v>0</v>
      </c>
      <c r="G30" s="199">
        <f t="shared" si="1"/>
        <v>0</v>
      </c>
      <c r="H30" s="199">
        <f t="shared" si="1"/>
        <v>0</v>
      </c>
      <c r="I30" s="199">
        <f t="shared" si="1"/>
        <v>0</v>
      </c>
      <c r="J30" s="199">
        <f t="shared" si="1"/>
        <v>0</v>
      </c>
      <c r="K30" s="199">
        <f t="shared" si="1"/>
        <v>0</v>
      </c>
      <c r="L30" s="199">
        <f t="shared" si="1"/>
        <v>0</v>
      </c>
      <c r="M30" s="199">
        <f t="shared" si="1"/>
        <v>0</v>
      </c>
      <c r="N30" s="199">
        <f t="shared" si="1"/>
        <v>0</v>
      </c>
      <c r="O30" s="199">
        <f t="shared" si="1"/>
        <v>0</v>
      </c>
      <c r="P30" s="199">
        <f t="shared" si="1"/>
        <v>0</v>
      </c>
      <c r="Q30" s="199">
        <f t="shared" si="1"/>
        <v>0</v>
      </c>
      <c r="R30" s="199">
        <f t="shared" si="1"/>
        <v>0</v>
      </c>
      <c r="S30" s="199">
        <f>S29/S32*100</f>
        <v>0</v>
      </c>
      <c r="T30" s="199">
        <f t="shared" si="1"/>
        <v>0</v>
      </c>
      <c r="U30" s="199">
        <f t="shared" si="1"/>
        <v>0</v>
      </c>
      <c r="V30" s="199">
        <f t="shared" si="1"/>
        <v>0</v>
      </c>
      <c r="W30" s="199">
        <f t="shared" si="1"/>
        <v>0</v>
      </c>
      <c r="X30" s="199">
        <f t="shared" si="1"/>
        <v>0</v>
      </c>
      <c r="Y30" s="199">
        <f t="shared" si="1"/>
        <v>0</v>
      </c>
      <c r="Z30" s="199">
        <f t="shared" si="1"/>
        <v>0</v>
      </c>
      <c r="AA30" s="199">
        <f t="shared" si="1"/>
        <v>0</v>
      </c>
      <c r="AB30" s="199">
        <f t="shared" si="1"/>
        <v>0</v>
      </c>
      <c r="AC30" s="199">
        <f t="shared" si="1"/>
        <v>0</v>
      </c>
      <c r="AD30" s="199">
        <f t="shared" si="1"/>
        <v>0</v>
      </c>
      <c r="AE30" s="199">
        <f>AE29/AE32*100</f>
        <v>0</v>
      </c>
      <c r="AF30" s="199">
        <f t="shared" si="1"/>
        <v>0</v>
      </c>
      <c r="AG30" s="199">
        <f t="shared" si="1"/>
        <v>0</v>
      </c>
      <c r="AH30" s="199">
        <f t="shared" si="1"/>
        <v>0</v>
      </c>
      <c r="AI30" s="199">
        <f t="shared" si="1"/>
        <v>0</v>
      </c>
      <c r="AJ30" s="199">
        <f t="shared" si="1"/>
        <v>0</v>
      </c>
      <c r="AK30" s="199">
        <f t="shared" si="1"/>
        <v>0</v>
      </c>
      <c r="AL30" s="199">
        <f t="shared" si="1"/>
        <v>0</v>
      </c>
      <c r="AM30" s="199">
        <f t="shared" si="1"/>
        <v>0</v>
      </c>
      <c r="AN30" s="199">
        <f t="shared" si="1"/>
        <v>0</v>
      </c>
      <c r="AO30" s="199">
        <f t="shared" si="1"/>
        <v>0</v>
      </c>
      <c r="AP30" s="199">
        <f t="shared" si="1"/>
        <v>0</v>
      </c>
      <c r="AQ30" s="199">
        <f t="shared" si="1"/>
        <v>0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</row>
    <row r="31" spans="1:83" ht="15" customHeight="1">
      <c r="A31" s="280" t="s">
        <v>872</v>
      </c>
      <c r="B31" s="27" t="s">
        <v>873</v>
      </c>
      <c r="C31" s="18" t="s">
        <v>858</v>
      </c>
      <c r="D31" s="196">
        <v>5</v>
      </c>
      <c r="E31" s="196">
        <v>6</v>
      </c>
      <c r="F31" s="196">
        <v>6</v>
      </c>
      <c r="G31" s="196">
        <v>11</v>
      </c>
      <c r="H31" s="196">
        <v>3</v>
      </c>
      <c r="I31" s="196">
        <v>5</v>
      </c>
      <c r="J31" s="196">
        <v>4</v>
      </c>
      <c r="K31" s="196">
        <v>9</v>
      </c>
      <c r="L31" s="196">
        <v>5</v>
      </c>
      <c r="M31" s="196">
        <v>3</v>
      </c>
      <c r="N31" s="196">
        <v>7</v>
      </c>
      <c r="O31" s="196">
        <v>4</v>
      </c>
      <c r="P31" s="196">
        <v>7</v>
      </c>
      <c r="Q31" s="196">
        <v>12</v>
      </c>
      <c r="R31" s="196">
        <v>2</v>
      </c>
      <c r="S31" s="196">
        <v>7</v>
      </c>
      <c r="T31" s="196">
        <v>4</v>
      </c>
      <c r="U31" s="196">
        <v>11</v>
      </c>
      <c r="V31" s="196">
        <v>15</v>
      </c>
      <c r="W31" s="196">
        <v>12</v>
      </c>
      <c r="X31" s="196">
        <v>11</v>
      </c>
      <c r="Y31" s="196">
        <v>7</v>
      </c>
      <c r="Z31" s="196">
        <v>4</v>
      </c>
      <c r="AA31" s="196">
        <v>11</v>
      </c>
      <c r="AB31" s="196">
        <v>11</v>
      </c>
      <c r="AC31" s="196">
        <v>14</v>
      </c>
      <c r="AD31" s="196">
        <v>12</v>
      </c>
      <c r="AE31" s="196">
        <v>10</v>
      </c>
      <c r="AF31" s="196">
        <v>11</v>
      </c>
      <c r="AG31" s="196">
        <v>12</v>
      </c>
      <c r="AH31" s="196">
        <v>11</v>
      </c>
      <c r="AI31" s="196">
        <v>14</v>
      </c>
      <c r="AJ31" s="196">
        <v>11</v>
      </c>
      <c r="AK31" s="196">
        <v>5</v>
      </c>
      <c r="AL31" s="196">
        <v>7</v>
      </c>
      <c r="AM31" s="196">
        <v>11</v>
      </c>
      <c r="AN31" s="196">
        <v>3</v>
      </c>
      <c r="AO31" s="196">
        <v>3</v>
      </c>
      <c r="AP31" s="196">
        <v>9</v>
      </c>
      <c r="AQ31" s="196">
        <v>12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</row>
    <row r="32" spans="1:83" ht="15" customHeight="1">
      <c r="A32" s="280"/>
      <c r="B32" s="28" t="s">
        <v>874</v>
      </c>
      <c r="C32" s="18" t="s">
        <v>875</v>
      </c>
      <c r="D32" s="196">
        <v>65</v>
      </c>
      <c r="E32" s="196">
        <v>210</v>
      </c>
      <c r="F32" s="196">
        <v>170</v>
      </c>
      <c r="G32" s="196">
        <v>236</v>
      </c>
      <c r="H32" s="196">
        <v>92</v>
      </c>
      <c r="I32" s="196">
        <v>146</v>
      </c>
      <c r="J32" s="196">
        <v>124</v>
      </c>
      <c r="K32" s="196">
        <v>176</v>
      </c>
      <c r="L32" s="196">
        <v>130</v>
      </c>
      <c r="M32" s="196">
        <v>83</v>
      </c>
      <c r="N32" s="196">
        <v>181</v>
      </c>
      <c r="O32" s="196">
        <v>140</v>
      </c>
      <c r="P32" s="196">
        <v>194</v>
      </c>
      <c r="Q32" s="196">
        <v>311</v>
      </c>
      <c r="R32" s="196">
        <v>81</v>
      </c>
      <c r="S32" s="196">
        <v>199</v>
      </c>
      <c r="T32" s="196">
        <v>105</v>
      </c>
      <c r="U32" s="196">
        <v>348</v>
      </c>
      <c r="V32" s="196">
        <v>429</v>
      </c>
      <c r="W32" s="196">
        <v>306</v>
      </c>
      <c r="X32" s="196">
        <v>225</v>
      </c>
      <c r="Y32" s="196">
        <v>232</v>
      </c>
      <c r="Z32" s="196">
        <v>145</v>
      </c>
      <c r="AA32" s="196">
        <v>254</v>
      </c>
      <c r="AB32" s="196">
        <v>194</v>
      </c>
      <c r="AC32" s="196">
        <v>373</v>
      </c>
      <c r="AD32" s="196">
        <v>281</v>
      </c>
      <c r="AE32" s="196">
        <v>234</v>
      </c>
      <c r="AF32" s="196">
        <v>288</v>
      </c>
      <c r="AG32" s="196">
        <v>282</v>
      </c>
      <c r="AH32" s="196">
        <v>310</v>
      </c>
      <c r="AI32" s="196">
        <v>453</v>
      </c>
      <c r="AJ32" s="196">
        <v>317</v>
      </c>
      <c r="AK32" s="196">
        <v>133</v>
      </c>
      <c r="AL32" s="196">
        <v>178</v>
      </c>
      <c r="AM32" s="196">
        <v>307</v>
      </c>
      <c r="AN32" s="196">
        <v>84</v>
      </c>
      <c r="AO32" s="196">
        <v>74</v>
      </c>
      <c r="AP32" s="196">
        <v>180</v>
      </c>
      <c r="AQ32" s="196">
        <v>290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</row>
    <row r="33" spans="1:83" ht="15" customHeight="1">
      <c r="A33" s="280"/>
      <c r="B33" s="272" t="s">
        <v>876</v>
      </c>
      <c r="C33" s="18" t="s">
        <v>875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4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  <c r="AB33" s="196">
        <v>0</v>
      </c>
      <c r="AC33" s="196">
        <v>0</v>
      </c>
      <c r="AD33" s="196">
        <v>0</v>
      </c>
      <c r="AE33" s="196">
        <v>0</v>
      </c>
      <c r="AF33" s="196">
        <v>0</v>
      </c>
      <c r="AG33" s="196">
        <v>0</v>
      </c>
      <c r="AH33" s="196">
        <v>0</v>
      </c>
      <c r="AI33" s="196">
        <v>0</v>
      </c>
      <c r="AJ33" s="196">
        <v>0</v>
      </c>
      <c r="AK33" s="196">
        <v>0</v>
      </c>
      <c r="AL33" s="196">
        <v>0</v>
      </c>
      <c r="AM33" s="196">
        <v>0</v>
      </c>
      <c r="AN33" s="196">
        <v>0</v>
      </c>
      <c r="AO33" s="196">
        <v>0</v>
      </c>
      <c r="AP33" s="196">
        <v>0</v>
      </c>
      <c r="AQ33" s="196">
        <v>0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</row>
    <row r="34" spans="1:83" ht="15" customHeight="1">
      <c r="A34" s="280"/>
      <c r="B34" s="272"/>
      <c r="C34" s="18" t="s">
        <v>870</v>
      </c>
      <c r="D34" s="198">
        <f>D33/D32*100</f>
        <v>0</v>
      </c>
      <c r="E34" s="198">
        <f t="shared" ref="E34:AP34" si="2">E33/E32*100</f>
        <v>0</v>
      </c>
      <c r="F34" s="198">
        <f t="shared" si="2"/>
        <v>0</v>
      </c>
      <c r="G34" s="198">
        <f>G33/G32*100</f>
        <v>0</v>
      </c>
      <c r="H34" s="198">
        <f t="shared" si="2"/>
        <v>0</v>
      </c>
      <c r="I34" s="198">
        <f t="shared" si="2"/>
        <v>0</v>
      </c>
      <c r="J34" s="198">
        <f t="shared" si="2"/>
        <v>0</v>
      </c>
      <c r="K34" s="198">
        <f>K33/K32*100</f>
        <v>0</v>
      </c>
      <c r="L34" s="198">
        <f t="shared" si="2"/>
        <v>0</v>
      </c>
      <c r="M34" s="198">
        <f t="shared" si="2"/>
        <v>0</v>
      </c>
      <c r="N34" s="198">
        <f>N33/N32*100</f>
        <v>0</v>
      </c>
      <c r="O34" s="198">
        <f t="shared" si="2"/>
        <v>0</v>
      </c>
      <c r="P34" s="198">
        <f>P33/P32*100</f>
        <v>0</v>
      </c>
      <c r="Q34" s="198">
        <f t="shared" si="2"/>
        <v>1.2861736334405145</v>
      </c>
      <c r="R34" s="198">
        <f t="shared" si="2"/>
        <v>0</v>
      </c>
      <c r="S34" s="198">
        <f>S33/S32*100</f>
        <v>0</v>
      </c>
      <c r="T34" s="198">
        <f t="shared" si="2"/>
        <v>0</v>
      </c>
      <c r="U34" s="198">
        <f t="shared" si="2"/>
        <v>0</v>
      </c>
      <c r="V34" s="198">
        <f t="shared" si="2"/>
        <v>0</v>
      </c>
      <c r="W34" s="198">
        <f t="shared" si="2"/>
        <v>0</v>
      </c>
      <c r="X34" s="198">
        <f t="shared" si="2"/>
        <v>0</v>
      </c>
      <c r="Y34" s="198">
        <f t="shared" si="2"/>
        <v>0</v>
      </c>
      <c r="Z34" s="198">
        <f t="shared" si="2"/>
        <v>0</v>
      </c>
      <c r="AA34" s="198">
        <f t="shared" ref="AA34:AF34" si="3">AA33/AA32*100</f>
        <v>0</v>
      </c>
      <c r="AB34" s="198">
        <f t="shared" si="3"/>
        <v>0</v>
      </c>
      <c r="AC34" s="198">
        <f t="shared" si="3"/>
        <v>0</v>
      </c>
      <c r="AD34" s="198">
        <f t="shared" si="3"/>
        <v>0</v>
      </c>
      <c r="AE34" s="198">
        <f t="shared" si="3"/>
        <v>0</v>
      </c>
      <c r="AF34" s="198">
        <f t="shared" si="3"/>
        <v>0</v>
      </c>
      <c r="AG34" s="198">
        <f t="shared" si="2"/>
        <v>0</v>
      </c>
      <c r="AH34" s="198">
        <f>AH33/AH32*100</f>
        <v>0</v>
      </c>
      <c r="AI34" s="198">
        <f>AI33/AI32*100</f>
        <v>0</v>
      </c>
      <c r="AJ34" s="198">
        <f>AJ33/AJ32*100</f>
        <v>0</v>
      </c>
      <c r="AK34" s="198">
        <f t="shared" si="2"/>
        <v>0</v>
      </c>
      <c r="AL34" s="198">
        <f>AL33/AL32*100</f>
        <v>0</v>
      </c>
      <c r="AM34" s="198">
        <f t="shared" si="2"/>
        <v>0</v>
      </c>
      <c r="AN34" s="198">
        <f t="shared" si="2"/>
        <v>0</v>
      </c>
      <c r="AO34" s="198">
        <f t="shared" si="2"/>
        <v>0</v>
      </c>
      <c r="AP34" s="198">
        <f t="shared" si="2"/>
        <v>0</v>
      </c>
      <c r="AQ34" s="198">
        <f>AQ33/AQ32*100</f>
        <v>0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</row>
    <row r="35" spans="1:83" ht="15" customHeight="1">
      <c r="A35" s="280"/>
      <c r="B35" s="272" t="s">
        <v>877</v>
      </c>
      <c r="C35" s="18" t="s">
        <v>875</v>
      </c>
      <c r="D35" s="196">
        <v>0</v>
      </c>
      <c r="E35" s="196">
        <v>0</v>
      </c>
      <c r="F35" s="196">
        <v>4</v>
      </c>
      <c r="G35" s="196">
        <v>0</v>
      </c>
      <c r="H35" s="196">
        <v>0</v>
      </c>
      <c r="I35" s="196">
        <v>1</v>
      </c>
      <c r="J35" s="196">
        <v>2</v>
      </c>
      <c r="K35" s="196">
        <v>2</v>
      </c>
      <c r="L35" s="196">
        <v>0</v>
      </c>
      <c r="M35" s="196">
        <v>0</v>
      </c>
      <c r="N35" s="196">
        <v>0</v>
      </c>
      <c r="O35" s="196">
        <v>0</v>
      </c>
      <c r="P35" s="196">
        <v>2</v>
      </c>
      <c r="Q35" s="196">
        <v>40</v>
      </c>
      <c r="R35" s="196">
        <v>0</v>
      </c>
      <c r="S35" s="196">
        <v>0</v>
      </c>
      <c r="T35" s="196">
        <v>0</v>
      </c>
      <c r="U35" s="196">
        <v>6</v>
      </c>
      <c r="V35" s="196">
        <v>0</v>
      </c>
      <c r="W35" s="196">
        <v>1</v>
      </c>
      <c r="X35" s="196">
        <v>3</v>
      </c>
      <c r="Y35" s="196">
        <v>0</v>
      </c>
      <c r="Z35" s="196">
        <v>0</v>
      </c>
      <c r="AA35" s="196">
        <v>0</v>
      </c>
      <c r="AB35" s="196">
        <v>0</v>
      </c>
      <c r="AC35" s="196">
        <v>3</v>
      </c>
      <c r="AD35" s="196">
        <v>1</v>
      </c>
      <c r="AE35" s="196">
        <v>0</v>
      </c>
      <c r="AF35" s="196">
        <v>0</v>
      </c>
      <c r="AG35" s="196">
        <v>0</v>
      </c>
      <c r="AH35" s="196">
        <v>3</v>
      </c>
      <c r="AI35" s="196">
        <v>0</v>
      </c>
      <c r="AJ35" s="196">
        <v>0</v>
      </c>
      <c r="AK35" s="196">
        <v>0</v>
      </c>
      <c r="AL35" s="196">
        <v>2</v>
      </c>
      <c r="AM35" s="196">
        <v>0</v>
      </c>
      <c r="AN35" s="196">
        <v>0</v>
      </c>
      <c r="AO35" s="196">
        <v>5</v>
      </c>
      <c r="AP35" s="196">
        <v>15</v>
      </c>
      <c r="AQ35" s="196">
        <v>2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</row>
    <row r="36" spans="1:83" ht="15" customHeight="1">
      <c r="A36" s="280"/>
      <c r="B36" s="272"/>
      <c r="C36" s="18" t="s">
        <v>870</v>
      </c>
      <c r="D36" s="198">
        <f>D35/D32*100</f>
        <v>0</v>
      </c>
      <c r="E36" s="198">
        <f t="shared" ref="E36:AP36" si="4">E35/E32*100</f>
        <v>0</v>
      </c>
      <c r="F36" s="198">
        <f t="shared" si="4"/>
        <v>2.3529411764705883</v>
      </c>
      <c r="G36" s="198">
        <f>G35/G32*100</f>
        <v>0</v>
      </c>
      <c r="H36" s="198">
        <f t="shared" si="4"/>
        <v>0</v>
      </c>
      <c r="I36" s="198">
        <f t="shared" si="4"/>
        <v>0.68493150684931503</v>
      </c>
      <c r="J36" s="198">
        <f t="shared" si="4"/>
        <v>1.6129032258064515</v>
      </c>
      <c r="K36" s="198">
        <f>K35/K32*100</f>
        <v>1.1363636363636365</v>
      </c>
      <c r="L36" s="198">
        <f t="shared" si="4"/>
        <v>0</v>
      </c>
      <c r="M36" s="198">
        <f t="shared" si="4"/>
        <v>0</v>
      </c>
      <c r="N36" s="198">
        <f>N35/N32*100</f>
        <v>0</v>
      </c>
      <c r="O36" s="198">
        <f t="shared" si="4"/>
        <v>0</v>
      </c>
      <c r="P36" s="198">
        <f>P35/P32*100</f>
        <v>1.0309278350515463</v>
      </c>
      <c r="Q36" s="198">
        <f t="shared" si="4"/>
        <v>12.861736334405144</v>
      </c>
      <c r="R36" s="198">
        <f t="shared" si="4"/>
        <v>0</v>
      </c>
      <c r="S36" s="198">
        <f>S35/S32*100</f>
        <v>0</v>
      </c>
      <c r="T36" s="198">
        <f t="shared" si="4"/>
        <v>0</v>
      </c>
      <c r="U36" s="198">
        <f t="shared" si="4"/>
        <v>1.7241379310344827</v>
      </c>
      <c r="V36" s="198">
        <f t="shared" si="4"/>
        <v>0</v>
      </c>
      <c r="W36" s="198">
        <f t="shared" si="4"/>
        <v>0.32679738562091504</v>
      </c>
      <c r="X36" s="198">
        <f t="shared" si="4"/>
        <v>1.3333333333333335</v>
      </c>
      <c r="Y36" s="198">
        <f t="shared" si="4"/>
        <v>0</v>
      </c>
      <c r="Z36" s="198">
        <f t="shared" si="4"/>
        <v>0</v>
      </c>
      <c r="AA36" s="198">
        <f t="shared" ref="AA36:AF36" si="5">AA35/AA32*100</f>
        <v>0</v>
      </c>
      <c r="AB36" s="198">
        <f t="shared" si="5"/>
        <v>0</v>
      </c>
      <c r="AC36" s="198">
        <f t="shared" si="5"/>
        <v>0.80428954423592491</v>
      </c>
      <c r="AD36" s="198">
        <f t="shared" si="5"/>
        <v>0.35587188612099641</v>
      </c>
      <c r="AE36" s="198">
        <f t="shared" si="5"/>
        <v>0</v>
      </c>
      <c r="AF36" s="198">
        <f t="shared" si="5"/>
        <v>0</v>
      </c>
      <c r="AG36" s="198">
        <f t="shared" si="4"/>
        <v>0</v>
      </c>
      <c r="AH36" s="198">
        <f>AH35/AH32*100</f>
        <v>0.967741935483871</v>
      </c>
      <c r="AI36" s="198">
        <f>AI35/AI32*100</f>
        <v>0</v>
      </c>
      <c r="AJ36" s="198">
        <f>AJ35/AJ32*100</f>
        <v>0</v>
      </c>
      <c r="AK36" s="198">
        <f t="shared" si="4"/>
        <v>0</v>
      </c>
      <c r="AL36" s="198">
        <f>AL35/AL32*100</f>
        <v>1.1235955056179776</v>
      </c>
      <c r="AM36" s="198">
        <f t="shared" si="4"/>
        <v>0</v>
      </c>
      <c r="AN36" s="198">
        <f t="shared" si="4"/>
        <v>0</v>
      </c>
      <c r="AO36" s="198">
        <f t="shared" si="4"/>
        <v>6.756756756756757</v>
      </c>
      <c r="AP36" s="198">
        <f t="shared" si="4"/>
        <v>8.3333333333333321</v>
      </c>
      <c r="AQ36" s="198">
        <f>AQ35/AQ32*100</f>
        <v>0.68965517241379315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</row>
    <row r="37" spans="1:83" ht="15" customHeight="1">
      <c r="A37" s="280"/>
      <c r="B37" s="272" t="s">
        <v>878</v>
      </c>
      <c r="C37" s="18" t="s">
        <v>875</v>
      </c>
      <c r="D37" s="196">
        <v>0</v>
      </c>
      <c r="E37" s="196">
        <v>25</v>
      </c>
      <c r="F37" s="196">
        <v>21</v>
      </c>
      <c r="G37" s="196">
        <v>31</v>
      </c>
      <c r="H37" s="196">
        <v>0</v>
      </c>
      <c r="I37" s="196">
        <v>19</v>
      </c>
      <c r="J37" s="196">
        <v>16</v>
      </c>
      <c r="K37" s="196">
        <v>25</v>
      </c>
      <c r="L37" s="196">
        <v>18</v>
      </c>
      <c r="M37" s="196">
        <v>10</v>
      </c>
      <c r="N37" s="196">
        <v>61</v>
      </c>
      <c r="O37" s="196">
        <v>0</v>
      </c>
      <c r="P37" s="196">
        <v>31</v>
      </c>
      <c r="Q37" s="196">
        <v>76</v>
      </c>
      <c r="R37" s="196">
        <v>8</v>
      </c>
      <c r="S37" s="196">
        <v>29</v>
      </c>
      <c r="T37" s="196">
        <v>0</v>
      </c>
      <c r="U37" s="196">
        <v>49</v>
      </c>
      <c r="V37" s="196">
        <v>55</v>
      </c>
      <c r="W37" s="243">
        <v>30</v>
      </c>
      <c r="X37" s="196">
        <v>33</v>
      </c>
      <c r="Y37" s="196">
        <v>32</v>
      </c>
      <c r="Z37" s="196">
        <v>0</v>
      </c>
      <c r="AA37" s="196">
        <v>15</v>
      </c>
      <c r="AB37" s="196">
        <v>26</v>
      </c>
      <c r="AC37" s="196">
        <v>53</v>
      </c>
      <c r="AD37" s="196">
        <v>35</v>
      </c>
      <c r="AE37" s="196">
        <v>33</v>
      </c>
      <c r="AF37" s="196">
        <v>26</v>
      </c>
      <c r="AG37" s="196">
        <v>32</v>
      </c>
      <c r="AH37" s="196">
        <v>32</v>
      </c>
      <c r="AI37" s="196">
        <v>37</v>
      </c>
      <c r="AJ37" s="196">
        <v>19</v>
      </c>
      <c r="AK37" s="196">
        <v>29</v>
      </c>
      <c r="AL37" s="196">
        <v>24</v>
      </c>
      <c r="AM37" s="196">
        <v>39</v>
      </c>
      <c r="AN37" s="196">
        <v>8</v>
      </c>
      <c r="AO37" s="196">
        <v>35</v>
      </c>
      <c r="AP37" s="196">
        <v>64</v>
      </c>
      <c r="AQ37" s="196">
        <v>19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</row>
    <row r="38" spans="1:83" ht="15" customHeight="1">
      <c r="A38" s="280"/>
      <c r="B38" s="272"/>
      <c r="C38" s="18" t="s">
        <v>870</v>
      </c>
      <c r="D38" s="198">
        <f>D37/D32*100</f>
        <v>0</v>
      </c>
      <c r="E38" s="198">
        <f t="shared" ref="E38:AP38" si="6">E37/E32*100</f>
        <v>11.904761904761903</v>
      </c>
      <c r="F38" s="198">
        <f t="shared" si="6"/>
        <v>12.352941176470589</v>
      </c>
      <c r="G38" s="198">
        <f>G37/G32*100</f>
        <v>13.135593220338984</v>
      </c>
      <c r="H38" s="198">
        <f t="shared" si="6"/>
        <v>0</v>
      </c>
      <c r="I38" s="198">
        <f t="shared" si="6"/>
        <v>13.013698630136986</v>
      </c>
      <c r="J38" s="198">
        <f t="shared" si="6"/>
        <v>12.903225806451612</v>
      </c>
      <c r="K38" s="198">
        <f>K37/K32*100</f>
        <v>14.204545454545455</v>
      </c>
      <c r="L38" s="198">
        <f t="shared" si="6"/>
        <v>13.846153846153847</v>
      </c>
      <c r="M38" s="198">
        <f t="shared" si="6"/>
        <v>12.048192771084338</v>
      </c>
      <c r="N38" s="198">
        <f>N37/N32*100</f>
        <v>33.701657458563538</v>
      </c>
      <c r="O38" s="198">
        <f t="shared" si="6"/>
        <v>0</v>
      </c>
      <c r="P38" s="198">
        <f>P37/P32*100</f>
        <v>15.979381443298967</v>
      </c>
      <c r="Q38" s="198">
        <f t="shared" si="6"/>
        <v>24.437299035369776</v>
      </c>
      <c r="R38" s="198">
        <f t="shared" si="6"/>
        <v>9.8765432098765427</v>
      </c>
      <c r="S38" s="198">
        <f>S37/S32*100</f>
        <v>14.572864321608039</v>
      </c>
      <c r="T38" s="198">
        <f t="shared" si="6"/>
        <v>0</v>
      </c>
      <c r="U38" s="198">
        <f t="shared" si="6"/>
        <v>14.080459770114942</v>
      </c>
      <c r="V38" s="198">
        <f t="shared" si="6"/>
        <v>12.820512820512819</v>
      </c>
      <c r="W38" s="198">
        <f t="shared" si="6"/>
        <v>9.8039215686274517</v>
      </c>
      <c r="X38" s="198">
        <f t="shared" si="6"/>
        <v>14.666666666666666</v>
      </c>
      <c r="Y38" s="198">
        <f t="shared" si="6"/>
        <v>13.793103448275861</v>
      </c>
      <c r="Z38" s="198">
        <f t="shared" si="6"/>
        <v>0</v>
      </c>
      <c r="AA38" s="198">
        <f t="shared" ref="AA38:AF38" si="7">AA37/AA32*100</f>
        <v>5.9055118110236222</v>
      </c>
      <c r="AB38" s="198">
        <f t="shared" si="7"/>
        <v>13.402061855670103</v>
      </c>
      <c r="AC38" s="198">
        <f t="shared" si="7"/>
        <v>14.209115281501342</v>
      </c>
      <c r="AD38" s="198">
        <f t="shared" si="7"/>
        <v>12.455516014234876</v>
      </c>
      <c r="AE38" s="198">
        <f t="shared" si="7"/>
        <v>14.102564102564102</v>
      </c>
      <c r="AF38" s="198">
        <f t="shared" si="7"/>
        <v>9.0277777777777768</v>
      </c>
      <c r="AG38" s="198">
        <f t="shared" si="6"/>
        <v>11.347517730496454</v>
      </c>
      <c r="AH38" s="198">
        <f>AH37/AH32*100</f>
        <v>10.32258064516129</v>
      </c>
      <c r="AI38" s="198">
        <f>AI37/AI32*100</f>
        <v>8.1677704194260485</v>
      </c>
      <c r="AJ38" s="198">
        <f>AJ37/AJ32*100</f>
        <v>5.9936908517350158</v>
      </c>
      <c r="AK38" s="198">
        <f t="shared" si="6"/>
        <v>21.804511278195488</v>
      </c>
      <c r="AL38" s="198">
        <f>AL37/AL32*100</f>
        <v>13.48314606741573</v>
      </c>
      <c r="AM38" s="198">
        <f t="shared" si="6"/>
        <v>12.703583061889251</v>
      </c>
      <c r="AN38" s="198">
        <f t="shared" si="6"/>
        <v>9.5238095238095237</v>
      </c>
      <c r="AO38" s="198">
        <f t="shared" si="6"/>
        <v>47.297297297297298</v>
      </c>
      <c r="AP38" s="198">
        <f t="shared" si="6"/>
        <v>35.555555555555557</v>
      </c>
      <c r="AQ38" s="198">
        <f>AQ37/AQ32*100</f>
        <v>6.5517241379310347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</row>
    <row r="39" spans="1:83" ht="15" customHeight="1">
      <c r="A39" s="280"/>
      <c r="B39" s="272" t="s">
        <v>879</v>
      </c>
      <c r="C39" s="18" t="s">
        <v>869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2</v>
      </c>
      <c r="O39" s="196">
        <v>0</v>
      </c>
      <c r="P39" s="196"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0</v>
      </c>
      <c r="AC39" s="196">
        <v>0</v>
      </c>
      <c r="AD39" s="196">
        <v>0</v>
      </c>
      <c r="AE39" s="196">
        <v>0</v>
      </c>
      <c r="AF39" s="196">
        <v>0</v>
      </c>
      <c r="AG39" s="196">
        <v>0</v>
      </c>
      <c r="AH39" s="196">
        <v>0</v>
      </c>
      <c r="AI39" s="196">
        <v>0</v>
      </c>
      <c r="AJ39" s="196">
        <v>0</v>
      </c>
      <c r="AK39" s="196">
        <v>0</v>
      </c>
      <c r="AL39" s="196">
        <v>0</v>
      </c>
      <c r="AM39" s="196">
        <v>0</v>
      </c>
      <c r="AN39" s="196">
        <v>0</v>
      </c>
      <c r="AO39" s="196">
        <v>0</v>
      </c>
      <c r="AP39" s="196">
        <v>0</v>
      </c>
      <c r="AQ39" s="196">
        <v>0</v>
      </c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</row>
    <row r="40" spans="1:83" ht="15" customHeight="1">
      <c r="A40" s="280"/>
      <c r="B40" s="272"/>
      <c r="C40" s="18" t="s">
        <v>870</v>
      </c>
      <c r="D40" s="198">
        <f>D39/D32*100</f>
        <v>0</v>
      </c>
      <c r="E40" s="198">
        <f t="shared" ref="E40:AP40" si="8">E39/E32*100</f>
        <v>0</v>
      </c>
      <c r="F40" s="198">
        <f t="shared" si="8"/>
        <v>0</v>
      </c>
      <c r="G40" s="198">
        <f>G39/G32*100</f>
        <v>0</v>
      </c>
      <c r="H40" s="198">
        <f t="shared" si="8"/>
        <v>0</v>
      </c>
      <c r="I40" s="198">
        <f t="shared" si="8"/>
        <v>0</v>
      </c>
      <c r="J40" s="198">
        <f t="shared" si="8"/>
        <v>0</v>
      </c>
      <c r="K40" s="198">
        <f>K39/K32*100</f>
        <v>0</v>
      </c>
      <c r="L40" s="198">
        <f t="shared" si="8"/>
        <v>0</v>
      </c>
      <c r="M40" s="198">
        <f t="shared" si="8"/>
        <v>0</v>
      </c>
      <c r="N40" s="198">
        <f>N39/N32*100</f>
        <v>1.1049723756906076</v>
      </c>
      <c r="O40" s="198">
        <f t="shared" si="8"/>
        <v>0</v>
      </c>
      <c r="P40" s="198">
        <f>P39/P32*100</f>
        <v>0</v>
      </c>
      <c r="Q40" s="198">
        <f t="shared" si="8"/>
        <v>0</v>
      </c>
      <c r="R40" s="198">
        <f t="shared" si="8"/>
        <v>0</v>
      </c>
      <c r="S40" s="198">
        <f>S39/S32*100</f>
        <v>0</v>
      </c>
      <c r="T40" s="198">
        <f t="shared" si="8"/>
        <v>0</v>
      </c>
      <c r="U40" s="198">
        <f t="shared" si="8"/>
        <v>0</v>
      </c>
      <c r="V40" s="198">
        <f t="shared" si="8"/>
        <v>0</v>
      </c>
      <c r="W40" s="198">
        <f t="shared" si="8"/>
        <v>0</v>
      </c>
      <c r="X40" s="198">
        <f t="shared" si="8"/>
        <v>0</v>
      </c>
      <c r="Y40" s="198">
        <f t="shared" si="8"/>
        <v>0</v>
      </c>
      <c r="Z40" s="198">
        <f t="shared" si="8"/>
        <v>0</v>
      </c>
      <c r="AA40" s="198">
        <f t="shared" ref="AA40:AF40" si="9">AA39/AA32*100</f>
        <v>0</v>
      </c>
      <c r="AB40" s="198">
        <f t="shared" si="9"/>
        <v>0</v>
      </c>
      <c r="AC40" s="198">
        <f t="shared" si="9"/>
        <v>0</v>
      </c>
      <c r="AD40" s="198">
        <f t="shared" si="9"/>
        <v>0</v>
      </c>
      <c r="AE40" s="198">
        <f t="shared" si="9"/>
        <v>0</v>
      </c>
      <c r="AF40" s="198">
        <f t="shared" si="9"/>
        <v>0</v>
      </c>
      <c r="AG40" s="198">
        <f t="shared" si="8"/>
        <v>0</v>
      </c>
      <c r="AH40" s="198">
        <f>AH39/AH32*100</f>
        <v>0</v>
      </c>
      <c r="AI40" s="198">
        <f>AI39/AI32*100</f>
        <v>0</v>
      </c>
      <c r="AJ40" s="198">
        <f>AJ39/AJ32*100</f>
        <v>0</v>
      </c>
      <c r="AK40" s="198">
        <f t="shared" si="8"/>
        <v>0</v>
      </c>
      <c r="AL40" s="198">
        <f>AL39/AL32*100</f>
        <v>0</v>
      </c>
      <c r="AM40" s="198">
        <f t="shared" si="8"/>
        <v>0</v>
      </c>
      <c r="AN40" s="198">
        <f t="shared" si="8"/>
        <v>0</v>
      </c>
      <c r="AO40" s="198">
        <f t="shared" si="8"/>
        <v>0</v>
      </c>
      <c r="AP40" s="198">
        <f t="shared" si="8"/>
        <v>0</v>
      </c>
      <c r="AQ40" s="198">
        <f>AQ39/AQ32*100</f>
        <v>0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</row>
    <row r="41" spans="1:83" ht="15" customHeight="1">
      <c r="A41" s="280"/>
      <c r="B41" s="272" t="s">
        <v>880</v>
      </c>
      <c r="C41" s="18" t="s">
        <v>875</v>
      </c>
      <c r="D41" s="196">
        <v>21</v>
      </c>
      <c r="E41" s="196">
        <v>185</v>
      </c>
      <c r="F41" s="196">
        <v>145</v>
      </c>
      <c r="G41" s="196">
        <v>150</v>
      </c>
      <c r="H41" s="196">
        <v>92</v>
      </c>
      <c r="I41" s="196">
        <v>126</v>
      </c>
      <c r="J41" s="196">
        <v>106</v>
      </c>
      <c r="K41" s="196">
        <v>122</v>
      </c>
      <c r="L41" s="196">
        <v>112</v>
      </c>
      <c r="M41" s="196">
        <v>73</v>
      </c>
      <c r="N41" s="196">
        <v>102</v>
      </c>
      <c r="O41" s="196">
        <v>140</v>
      </c>
      <c r="P41" s="196">
        <v>161</v>
      </c>
      <c r="Q41" s="196">
        <v>191</v>
      </c>
      <c r="R41" s="196">
        <v>73</v>
      </c>
      <c r="S41" s="196">
        <v>143</v>
      </c>
      <c r="T41" s="196">
        <v>105</v>
      </c>
      <c r="U41" s="196">
        <v>293</v>
      </c>
      <c r="V41" s="196">
        <v>374</v>
      </c>
      <c r="W41" s="196">
        <v>275</v>
      </c>
      <c r="X41" s="196">
        <v>189</v>
      </c>
      <c r="Y41" s="196">
        <v>200</v>
      </c>
      <c r="Z41" s="196">
        <v>145</v>
      </c>
      <c r="AA41" s="196">
        <v>224</v>
      </c>
      <c r="AB41" s="196">
        <v>131</v>
      </c>
      <c r="AC41" s="196">
        <v>289</v>
      </c>
      <c r="AD41" s="196">
        <v>209</v>
      </c>
      <c r="AE41" s="196">
        <v>201</v>
      </c>
      <c r="AF41" s="196">
        <v>238</v>
      </c>
      <c r="AG41" s="196">
        <v>250</v>
      </c>
      <c r="AH41" s="196">
        <v>247</v>
      </c>
      <c r="AI41" s="196">
        <v>387</v>
      </c>
      <c r="AJ41" s="196">
        <v>269</v>
      </c>
      <c r="AK41" s="196">
        <v>104</v>
      </c>
      <c r="AL41" s="196">
        <v>133</v>
      </c>
      <c r="AM41" s="196">
        <v>268</v>
      </c>
      <c r="AN41" s="196">
        <v>76</v>
      </c>
      <c r="AO41" s="196">
        <v>33</v>
      </c>
      <c r="AP41" s="196">
        <v>101</v>
      </c>
      <c r="AQ41" s="196">
        <v>168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</row>
    <row r="42" spans="1:83" ht="15" customHeight="1">
      <c r="A42" s="280"/>
      <c r="B42" s="272"/>
      <c r="C42" s="18" t="s">
        <v>870</v>
      </c>
      <c r="D42" s="198">
        <f>D41/D32*100</f>
        <v>32.307692307692307</v>
      </c>
      <c r="E42" s="198">
        <f t="shared" ref="E42:AP42" si="10">E41/E32*100</f>
        <v>88.095238095238088</v>
      </c>
      <c r="F42" s="198">
        <f t="shared" si="10"/>
        <v>85.294117647058826</v>
      </c>
      <c r="G42" s="198">
        <f>G41/G32*100</f>
        <v>63.559322033898304</v>
      </c>
      <c r="H42" s="198">
        <f t="shared" si="10"/>
        <v>100</v>
      </c>
      <c r="I42" s="198">
        <f t="shared" si="10"/>
        <v>86.301369863013704</v>
      </c>
      <c r="J42" s="198">
        <f t="shared" si="10"/>
        <v>85.483870967741936</v>
      </c>
      <c r="K42" s="198">
        <f>K41/K32*100</f>
        <v>69.318181818181827</v>
      </c>
      <c r="L42" s="198">
        <f t="shared" si="10"/>
        <v>86.15384615384616</v>
      </c>
      <c r="M42" s="198">
        <f t="shared" si="10"/>
        <v>87.951807228915655</v>
      </c>
      <c r="N42" s="198">
        <f>N41/N32*100</f>
        <v>56.353591160220994</v>
      </c>
      <c r="O42" s="198">
        <f t="shared" si="10"/>
        <v>100</v>
      </c>
      <c r="P42" s="198">
        <f>P41/P32*100</f>
        <v>82.989690721649495</v>
      </c>
      <c r="Q42" s="198">
        <f t="shared" si="10"/>
        <v>61.414790996784561</v>
      </c>
      <c r="R42" s="198">
        <f t="shared" si="10"/>
        <v>90.123456790123456</v>
      </c>
      <c r="S42" s="198">
        <f>S41/S32*100</f>
        <v>71.859296482412063</v>
      </c>
      <c r="T42" s="198">
        <f t="shared" si="10"/>
        <v>100</v>
      </c>
      <c r="U42" s="198">
        <f t="shared" si="10"/>
        <v>84.195402298850581</v>
      </c>
      <c r="V42" s="198">
        <f t="shared" si="10"/>
        <v>87.179487179487182</v>
      </c>
      <c r="W42" s="198">
        <f t="shared" si="10"/>
        <v>89.869281045751634</v>
      </c>
      <c r="X42" s="198">
        <f t="shared" si="10"/>
        <v>84</v>
      </c>
      <c r="Y42" s="198">
        <f t="shared" si="10"/>
        <v>86.206896551724128</v>
      </c>
      <c r="Z42" s="198">
        <f t="shared" si="10"/>
        <v>100</v>
      </c>
      <c r="AA42" s="198">
        <f t="shared" ref="AA42:AF42" si="11">AA41/AA32*100</f>
        <v>88.188976377952756</v>
      </c>
      <c r="AB42" s="198">
        <f t="shared" si="11"/>
        <v>67.525773195876297</v>
      </c>
      <c r="AC42" s="198">
        <f t="shared" si="11"/>
        <v>77.479892761394098</v>
      </c>
      <c r="AD42" s="198">
        <f t="shared" si="11"/>
        <v>74.377224199288264</v>
      </c>
      <c r="AE42" s="198">
        <f t="shared" si="11"/>
        <v>85.897435897435898</v>
      </c>
      <c r="AF42" s="198">
        <f t="shared" si="11"/>
        <v>82.638888888888886</v>
      </c>
      <c r="AG42" s="198">
        <f t="shared" si="10"/>
        <v>88.652482269503537</v>
      </c>
      <c r="AH42" s="198">
        <f>AH41/AH32*100</f>
        <v>79.677419354838705</v>
      </c>
      <c r="AI42" s="198">
        <f>AI41/AI32*100</f>
        <v>85.430463576158942</v>
      </c>
      <c r="AJ42" s="198">
        <f>AJ41/AJ32*100</f>
        <v>84.858044164037864</v>
      </c>
      <c r="AK42" s="198">
        <f t="shared" si="10"/>
        <v>78.195488721804509</v>
      </c>
      <c r="AL42" s="198">
        <f>AL41/AL32*100</f>
        <v>74.719101123595507</v>
      </c>
      <c r="AM42" s="198">
        <f t="shared" si="10"/>
        <v>87.296416938110752</v>
      </c>
      <c r="AN42" s="198">
        <f t="shared" si="10"/>
        <v>90.476190476190482</v>
      </c>
      <c r="AO42" s="198">
        <f t="shared" si="10"/>
        <v>44.594594594594597</v>
      </c>
      <c r="AP42" s="198">
        <f t="shared" si="10"/>
        <v>56.111111111111114</v>
      </c>
      <c r="AQ42" s="198">
        <f>AQ41/AQ32*100</f>
        <v>57.931034482758626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</row>
    <row r="43" spans="1:83" ht="15" customHeight="1">
      <c r="A43" s="280"/>
      <c r="B43" s="272" t="s">
        <v>879</v>
      </c>
      <c r="C43" s="18" t="s">
        <v>875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1</v>
      </c>
      <c r="S43" s="196">
        <v>0</v>
      </c>
      <c r="T43" s="196">
        <v>0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0</v>
      </c>
      <c r="AA43" s="196">
        <v>0</v>
      </c>
      <c r="AB43" s="196">
        <v>0</v>
      </c>
      <c r="AC43" s="196">
        <v>0</v>
      </c>
      <c r="AD43" s="196">
        <v>0</v>
      </c>
      <c r="AE43" s="196">
        <v>0</v>
      </c>
      <c r="AF43" s="196">
        <v>0</v>
      </c>
      <c r="AG43" s="196">
        <v>0</v>
      </c>
      <c r="AH43" s="196">
        <v>0</v>
      </c>
      <c r="AI43" s="196">
        <v>6</v>
      </c>
      <c r="AJ43" s="196">
        <v>0</v>
      </c>
      <c r="AK43" s="196">
        <v>0</v>
      </c>
      <c r="AL43" s="196">
        <v>1</v>
      </c>
      <c r="AM43" s="196">
        <v>0</v>
      </c>
      <c r="AN43" s="196">
        <v>0</v>
      </c>
      <c r="AO43" s="196">
        <v>1</v>
      </c>
      <c r="AP43" s="196">
        <v>0</v>
      </c>
      <c r="AQ43" s="196">
        <v>1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</row>
    <row r="44" spans="1:83" ht="15" customHeight="1">
      <c r="A44" s="280"/>
      <c r="B44" s="272"/>
      <c r="C44" s="18" t="s">
        <v>870</v>
      </c>
      <c r="D44" s="198">
        <f>D43/D32*100</f>
        <v>0</v>
      </c>
      <c r="E44" s="198">
        <f t="shared" ref="E44:AP44" si="12">E43/E32*100</f>
        <v>0</v>
      </c>
      <c r="F44" s="198">
        <f t="shared" si="12"/>
        <v>0</v>
      </c>
      <c r="G44" s="198">
        <f>G43/G32*100</f>
        <v>0</v>
      </c>
      <c r="H44" s="198">
        <f t="shared" si="12"/>
        <v>0</v>
      </c>
      <c r="I44" s="198">
        <f t="shared" si="12"/>
        <v>0</v>
      </c>
      <c r="J44" s="198">
        <f t="shared" si="12"/>
        <v>0</v>
      </c>
      <c r="K44" s="198">
        <f>K43/K32*100</f>
        <v>0</v>
      </c>
      <c r="L44" s="198">
        <f t="shared" si="12"/>
        <v>0</v>
      </c>
      <c r="M44" s="198">
        <f t="shared" si="12"/>
        <v>0</v>
      </c>
      <c r="N44" s="198">
        <f>N43/N32*100</f>
        <v>0</v>
      </c>
      <c r="O44" s="198">
        <f t="shared" si="12"/>
        <v>0</v>
      </c>
      <c r="P44" s="198">
        <f>P43/P32*100</f>
        <v>0</v>
      </c>
      <c r="Q44" s="198">
        <f t="shared" si="12"/>
        <v>0</v>
      </c>
      <c r="R44" s="198">
        <f t="shared" si="12"/>
        <v>1.2345679012345678</v>
      </c>
      <c r="S44" s="198">
        <f>S43/S32*100</f>
        <v>0</v>
      </c>
      <c r="T44" s="198">
        <f t="shared" si="12"/>
        <v>0</v>
      </c>
      <c r="U44" s="198">
        <f t="shared" si="12"/>
        <v>0</v>
      </c>
      <c r="V44" s="198">
        <f t="shared" si="12"/>
        <v>0</v>
      </c>
      <c r="W44" s="198">
        <f t="shared" si="12"/>
        <v>0</v>
      </c>
      <c r="X44" s="198">
        <f t="shared" si="12"/>
        <v>0</v>
      </c>
      <c r="Y44" s="198">
        <f t="shared" si="12"/>
        <v>0</v>
      </c>
      <c r="Z44" s="198">
        <f t="shared" si="12"/>
        <v>0</v>
      </c>
      <c r="AA44" s="198">
        <f t="shared" ref="AA44:AF44" si="13">AA43/AA32*100</f>
        <v>0</v>
      </c>
      <c r="AB44" s="198">
        <f t="shared" si="13"/>
        <v>0</v>
      </c>
      <c r="AC44" s="198">
        <f t="shared" si="13"/>
        <v>0</v>
      </c>
      <c r="AD44" s="198">
        <f t="shared" si="13"/>
        <v>0</v>
      </c>
      <c r="AE44" s="198">
        <f t="shared" si="13"/>
        <v>0</v>
      </c>
      <c r="AF44" s="198">
        <f t="shared" si="13"/>
        <v>0</v>
      </c>
      <c r="AG44" s="198">
        <f t="shared" si="12"/>
        <v>0</v>
      </c>
      <c r="AH44" s="198">
        <f>AH43/AH32*100</f>
        <v>0</v>
      </c>
      <c r="AI44" s="198">
        <f>AI43/AI32*100</f>
        <v>1.3245033112582782</v>
      </c>
      <c r="AJ44" s="198">
        <f>AJ43/AJ32*100</f>
        <v>0</v>
      </c>
      <c r="AK44" s="198">
        <f t="shared" si="12"/>
        <v>0</v>
      </c>
      <c r="AL44" s="198">
        <f>AL43/AL32*100</f>
        <v>0.5617977528089888</v>
      </c>
      <c r="AM44" s="198">
        <f t="shared" si="12"/>
        <v>0</v>
      </c>
      <c r="AN44" s="198">
        <f t="shared" si="12"/>
        <v>0</v>
      </c>
      <c r="AO44" s="198">
        <f t="shared" si="12"/>
        <v>1.3513513513513513</v>
      </c>
      <c r="AP44" s="198">
        <f t="shared" si="12"/>
        <v>0</v>
      </c>
      <c r="AQ44" s="198">
        <f>AQ43/AQ32*100</f>
        <v>0.34482758620689657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ht="30">
      <c r="A45" s="280"/>
      <c r="B45" s="29" t="s">
        <v>881</v>
      </c>
      <c r="C45" s="18" t="s">
        <v>858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0</v>
      </c>
      <c r="AB45" s="196">
        <v>0</v>
      </c>
      <c r="AC45" s="196">
        <v>0</v>
      </c>
      <c r="AD45" s="196">
        <v>0</v>
      </c>
      <c r="AE45" s="196">
        <v>0</v>
      </c>
      <c r="AF45" s="196">
        <v>0</v>
      </c>
      <c r="AG45" s="196">
        <v>0</v>
      </c>
      <c r="AH45" s="196">
        <v>0</v>
      </c>
      <c r="AI45" s="196">
        <v>0</v>
      </c>
      <c r="AJ45" s="196">
        <v>0</v>
      </c>
      <c r="AK45" s="196">
        <v>0</v>
      </c>
      <c r="AL45" s="196">
        <v>0</v>
      </c>
      <c r="AM45" s="196">
        <v>0</v>
      </c>
      <c r="AN45" s="196">
        <v>0</v>
      </c>
      <c r="AO45" s="196">
        <v>0</v>
      </c>
      <c r="AP45" s="196">
        <v>0</v>
      </c>
      <c r="AQ45" s="196">
        <v>0</v>
      </c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</row>
    <row r="46" spans="1:83" ht="15" customHeight="1">
      <c r="A46" s="280"/>
      <c r="B46" s="282" t="s">
        <v>882</v>
      </c>
      <c r="C46" s="18" t="s">
        <v>875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196">
        <v>0</v>
      </c>
      <c r="AK46" s="196">
        <v>0</v>
      </c>
      <c r="AL46" s="196">
        <v>0</v>
      </c>
      <c r="AM46" s="196">
        <v>0</v>
      </c>
      <c r="AN46" s="196">
        <v>0</v>
      </c>
      <c r="AO46" s="196">
        <v>0</v>
      </c>
      <c r="AP46" s="196">
        <v>0</v>
      </c>
      <c r="AQ46" s="196">
        <v>0</v>
      </c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</row>
    <row r="47" spans="1:83" ht="15" customHeight="1">
      <c r="A47" s="280"/>
      <c r="B47" s="282"/>
      <c r="C47" s="18" t="s">
        <v>870</v>
      </c>
      <c r="D47" s="198">
        <f>D46/D32*100</f>
        <v>0</v>
      </c>
      <c r="E47" s="198">
        <f t="shared" ref="E47:AP47" si="14">E46/E32*100</f>
        <v>0</v>
      </c>
      <c r="F47" s="198">
        <f t="shared" si="14"/>
        <v>0</v>
      </c>
      <c r="G47" s="198">
        <f>G46/G32*100</f>
        <v>0</v>
      </c>
      <c r="H47" s="198">
        <f t="shared" si="14"/>
        <v>0</v>
      </c>
      <c r="I47" s="198">
        <f t="shared" si="14"/>
        <v>0</v>
      </c>
      <c r="J47" s="198">
        <f t="shared" si="14"/>
        <v>0</v>
      </c>
      <c r="K47" s="198">
        <f>K46/K32*100</f>
        <v>0</v>
      </c>
      <c r="L47" s="198">
        <f t="shared" si="14"/>
        <v>0</v>
      </c>
      <c r="M47" s="198">
        <f t="shared" si="14"/>
        <v>0</v>
      </c>
      <c r="N47" s="198">
        <f>N46/N32*100</f>
        <v>0</v>
      </c>
      <c r="O47" s="198">
        <f t="shared" si="14"/>
        <v>0</v>
      </c>
      <c r="P47" s="198">
        <f>P46/P32*100</f>
        <v>0</v>
      </c>
      <c r="Q47" s="198">
        <f t="shared" si="14"/>
        <v>0</v>
      </c>
      <c r="R47" s="198">
        <f t="shared" si="14"/>
        <v>0</v>
      </c>
      <c r="S47" s="198">
        <f>S46/S32*100</f>
        <v>0</v>
      </c>
      <c r="T47" s="198">
        <f t="shared" si="14"/>
        <v>0</v>
      </c>
      <c r="U47" s="198">
        <f t="shared" si="14"/>
        <v>0</v>
      </c>
      <c r="V47" s="198">
        <f t="shared" si="14"/>
        <v>0</v>
      </c>
      <c r="W47" s="198">
        <f t="shared" si="14"/>
        <v>0</v>
      </c>
      <c r="X47" s="198">
        <f t="shared" si="14"/>
        <v>0</v>
      </c>
      <c r="Y47" s="198">
        <f t="shared" si="14"/>
        <v>0</v>
      </c>
      <c r="Z47" s="198">
        <f t="shared" si="14"/>
        <v>0</v>
      </c>
      <c r="AA47" s="198">
        <f t="shared" ref="AA47:AF47" si="15">AA46/AA32*100</f>
        <v>0</v>
      </c>
      <c r="AB47" s="198">
        <f t="shared" si="15"/>
        <v>0</v>
      </c>
      <c r="AC47" s="198">
        <f t="shared" si="15"/>
        <v>0</v>
      </c>
      <c r="AD47" s="198">
        <f t="shared" si="15"/>
        <v>0</v>
      </c>
      <c r="AE47" s="198">
        <f t="shared" si="15"/>
        <v>0</v>
      </c>
      <c r="AF47" s="198">
        <f t="shared" si="15"/>
        <v>0</v>
      </c>
      <c r="AG47" s="198">
        <f t="shared" si="14"/>
        <v>0</v>
      </c>
      <c r="AH47" s="198">
        <f>AH46/AH32*100</f>
        <v>0</v>
      </c>
      <c r="AI47" s="198">
        <f>AI46/AI32*100</f>
        <v>0</v>
      </c>
      <c r="AJ47" s="198">
        <f>AJ46/AJ32*100</f>
        <v>0</v>
      </c>
      <c r="AK47" s="198">
        <f t="shared" si="14"/>
        <v>0</v>
      </c>
      <c r="AL47" s="198">
        <f>AL46/AL32*100</f>
        <v>0</v>
      </c>
      <c r="AM47" s="198">
        <f t="shared" si="14"/>
        <v>0</v>
      </c>
      <c r="AN47" s="198">
        <f t="shared" si="14"/>
        <v>0</v>
      </c>
      <c r="AO47" s="198">
        <f t="shared" si="14"/>
        <v>0</v>
      </c>
      <c r="AP47" s="198">
        <f t="shared" si="14"/>
        <v>0</v>
      </c>
      <c r="AQ47" s="198">
        <f>AQ46/AQ32*100</f>
        <v>0</v>
      </c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</row>
    <row r="48" spans="1:83" ht="15" customHeight="1">
      <c r="A48" s="280"/>
      <c r="B48" s="272" t="s">
        <v>876</v>
      </c>
      <c r="C48" s="18" t="s">
        <v>875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  <c r="AE48" s="196">
        <v>0</v>
      </c>
      <c r="AF48" s="196">
        <v>0</v>
      </c>
      <c r="AG48" s="196">
        <v>0</v>
      </c>
      <c r="AH48" s="196">
        <v>0</v>
      </c>
      <c r="AI48" s="196">
        <v>0</v>
      </c>
      <c r="AJ48" s="196">
        <v>0</v>
      </c>
      <c r="AK48" s="196">
        <v>0</v>
      </c>
      <c r="AL48" s="196">
        <v>0</v>
      </c>
      <c r="AM48" s="196">
        <v>0</v>
      </c>
      <c r="AN48" s="196">
        <v>0</v>
      </c>
      <c r="AO48" s="196">
        <v>0</v>
      </c>
      <c r="AP48" s="196">
        <v>0</v>
      </c>
      <c r="AQ48" s="196">
        <v>0</v>
      </c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</row>
    <row r="49" spans="1:83" ht="15" customHeight="1">
      <c r="A49" s="280"/>
      <c r="B49" s="272"/>
      <c r="C49" s="18" t="s">
        <v>870</v>
      </c>
      <c r="D49" s="198">
        <f>D48/D32*100</f>
        <v>0</v>
      </c>
      <c r="E49" s="198">
        <f t="shared" ref="E49:AP49" si="16">E48/E32*100</f>
        <v>0</v>
      </c>
      <c r="F49" s="198">
        <f t="shared" si="16"/>
        <v>0</v>
      </c>
      <c r="G49" s="198">
        <f>G48/G32*100</f>
        <v>0</v>
      </c>
      <c r="H49" s="198">
        <f t="shared" si="16"/>
        <v>0</v>
      </c>
      <c r="I49" s="198">
        <f t="shared" si="16"/>
        <v>0</v>
      </c>
      <c r="J49" s="198">
        <f t="shared" si="16"/>
        <v>0</v>
      </c>
      <c r="K49" s="198">
        <f>K48/K32*100</f>
        <v>0</v>
      </c>
      <c r="L49" s="198">
        <f t="shared" si="16"/>
        <v>0</v>
      </c>
      <c r="M49" s="198">
        <f t="shared" si="16"/>
        <v>0</v>
      </c>
      <c r="N49" s="198">
        <f>N48/N32*100</f>
        <v>0</v>
      </c>
      <c r="O49" s="198">
        <f t="shared" si="16"/>
        <v>0</v>
      </c>
      <c r="P49" s="198">
        <f>P48/P32*100</f>
        <v>0</v>
      </c>
      <c r="Q49" s="198">
        <f t="shared" si="16"/>
        <v>0</v>
      </c>
      <c r="R49" s="198">
        <f t="shared" si="16"/>
        <v>0</v>
      </c>
      <c r="S49" s="198">
        <f>S48/S32*100</f>
        <v>0</v>
      </c>
      <c r="T49" s="198">
        <f t="shared" si="16"/>
        <v>0</v>
      </c>
      <c r="U49" s="198">
        <f t="shared" si="16"/>
        <v>0</v>
      </c>
      <c r="V49" s="198">
        <f t="shared" si="16"/>
        <v>0</v>
      </c>
      <c r="W49" s="198">
        <f t="shared" si="16"/>
        <v>0</v>
      </c>
      <c r="X49" s="198">
        <f t="shared" si="16"/>
        <v>0</v>
      </c>
      <c r="Y49" s="198">
        <f t="shared" si="16"/>
        <v>0</v>
      </c>
      <c r="Z49" s="198">
        <f t="shared" si="16"/>
        <v>0</v>
      </c>
      <c r="AA49" s="198">
        <f t="shared" ref="AA49:AF49" si="17">AA48/AA32*100</f>
        <v>0</v>
      </c>
      <c r="AB49" s="198">
        <f t="shared" si="17"/>
        <v>0</v>
      </c>
      <c r="AC49" s="198">
        <f t="shared" si="17"/>
        <v>0</v>
      </c>
      <c r="AD49" s="198">
        <f t="shared" si="17"/>
        <v>0</v>
      </c>
      <c r="AE49" s="198">
        <f t="shared" si="17"/>
        <v>0</v>
      </c>
      <c r="AF49" s="198">
        <f t="shared" si="17"/>
        <v>0</v>
      </c>
      <c r="AG49" s="198">
        <f t="shared" si="16"/>
        <v>0</v>
      </c>
      <c r="AH49" s="198">
        <f>AH48/AH32*100</f>
        <v>0</v>
      </c>
      <c r="AI49" s="198">
        <f>AI48/AI32*100</f>
        <v>0</v>
      </c>
      <c r="AJ49" s="198">
        <f>AJ48/AJ32*100</f>
        <v>0</v>
      </c>
      <c r="AK49" s="198">
        <f t="shared" si="16"/>
        <v>0</v>
      </c>
      <c r="AL49" s="198">
        <f>AL48/AL32*100</f>
        <v>0</v>
      </c>
      <c r="AM49" s="198">
        <f t="shared" si="16"/>
        <v>0</v>
      </c>
      <c r="AN49" s="198">
        <f t="shared" si="16"/>
        <v>0</v>
      </c>
      <c r="AO49" s="198">
        <f t="shared" si="16"/>
        <v>0</v>
      </c>
      <c r="AP49" s="198">
        <f t="shared" si="16"/>
        <v>0</v>
      </c>
      <c r="AQ49" s="198">
        <f>AQ48/AQ32*100</f>
        <v>0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</row>
    <row r="50" spans="1:83" ht="15" customHeight="1">
      <c r="A50" s="280"/>
      <c r="B50" s="272" t="s">
        <v>877</v>
      </c>
      <c r="C50" s="18" t="s">
        <v>875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>
        <v>0</v>
      </c>
      <c r="AA50" s="196">
        <v>0</v>
      </c>
      <c r="AB50" s="196">
        <v>0</v>
      </c>
      <c r="AC50" s="196">
        <v>0</v>
      </c>
      <c r="AD50" s="196">
        <v>0</v>
      </c>
      <c r="AE50" s="196">
        <v>0</v>
      </c>
      <c r="AF50" s="196">
        <v>0</v>
      </c>
      <c r="AG50" s="196">
        <v>0</v>
      </c>
      <c r="AH50" s="196">
        <v>0</v>
      </c>
      <c r="AI50" s="196">
        <v>0</v>
      </c>
      <c r="AJ50" s="196">
        <v>0</v>
      </c>
      <c r="AK50" s="196">
        <v>0</v>
      </c>
      <c r="AL50" s="196">
        <v>0</v>
      </c>
      <c r="AM50" s="196">
        <v>0</v>
      </c>
      <c r="AN50" s="196">
        <v>0</v>
      </c>
      <c r="AO50" s="196">
        <v>0</v>
      </c>
      <c r="AP50" s="196">
        <v>0</v>
      </c>
      <c r="AQ50" s="196">
        <v>0</v>
      </c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</row>
    <row r="51" spans="1:83" ht="15" customHeight="1">
      <c r="A51" s="280"/>
      <c r="B51" s="272"/>
      <c r="C51" s="18" t="s">
        <v>870</v>
      </c>
      <c r="D51" s="198">
        <f>D50/D32*100</f>
        <v>0</v>
      </c>
      <c r="E51" s="198">
        <f t="shared" ref="E51:AP51" si="18">E50/E32*100</f>
        <v>0</v>
      </c>
      <c r="F51" s="198">
        <f t="shared" si="18"/>
        <v>0</v>
      </c>
      <c r="G51" s="198">
        <f>G50/G32*100</f>
        <v>0</v>
      </c>
      <c r="H51" s="198">
        <f t="shared" si="18"/>
        <v>0</v>
      </c>
      <c r="I51" s="198">
        <f t="shared" si="18"/>
        <v>0</v>
      </c>
      <c r="J51" s="198">
        <f t="shared" si="18"/>
        <v>0</v>
      </c>
      <c r="K51" s="198">
        <f>K50/K32*100</f>
        <v>0</v>
      </c>
      <c r="L51" s="198">
        <f t="shared" si="18"/>
        <v>0</v>
      </c>
      <c r="M51" s="198">
        <f t="shared" si="18"/>
        <v>0</v>
      </c>
      <c r="N51" s="198">
        <f>N50/N32*100</f>
        <v>0</v>
      </c>
      <c r="O51" s="198">
        <f t="shared" si="18"/>
        <v>0</v>
      </c>
      <c r="P51" s="198">
        <f>P50/P32*100</f>
        <v>0</v>
      </c>
      <c r="Q51" s="198">
        <f t="shared" si="18"/>
        <v>0</v>
      </c>
      <c r="R51" s="198">
        <f t="shared" si="18"/>
        <v>0</v>
      </c>
      <c r="S51" s="198">
        <f>S50/S32*100</f>
        <v>0</v>
      </c>
      <c r="T51" s="198">
        <f t="shared" si="18"/>
        <v>0</v>
      </c>
      <c r="U51" s="198">
        <f t="shared" si="18"/>
        <v>0</v>
      </c>
      <c r="V51" s="198">
        <f t="shared" si="18"/>
        <v>0</v>
      </c>
      <c r="W51" s="198">
        <f t="shared" si="18"/>
        <v>0</v>
      </c>
      <c r="X51" s="198">
        <f t="shared" si="18"/>
        <v>0</v>
      </c>
      <c r="Y51" s="198">
        <f t="shared" si="18"/>
        <v>0</v>
      </c>
      <c r="Z51" s="198">
        <f t="shared" si="18"/>
        <v>0</v>
      </c>
      <c r="AA51" s="198">
        <f t="shared" ref="AA51:AF51" si="19">AA50/AA32*100</f>
        <v>0</v>
      </c>
      <c r="AB51" s="198">
        <f t="shared" si="19"/>
        <v>0</v>
      </c>
      <c r="AC51" s="198">
        <f t="shared" si="19"/>
        <v>0</v>
      </c>
      <c r="AD51" s="198">
        <f t="shared" si="19"/>
        <v>0</v>
      </c>
      <c r="AE51" s="198">
        <f t="shared" si="19"/>
        <v>0</v>
      </c>
      <c r="AF51" s="198">
        <f t="shared" si="19"/>
        <v>0</v>
      </c>
      <c r="AG51" s="198">
        <f t="shared" si="18"/>
        <v>0</v>
      </c>
      <c r="AH51" s="198">
        <f>AH50/AH32*100</f>
        <v>0</v>
      </c>
      <c r="AI51" s="198">
        <f>AI50/AI32*100</f>
        <v>0</v>
      </c>
      <c r="AJ51" s="198">
        <f>AJ50/AJ32*100</f>
        <v>0</v>
      </c>
      <c r="AK51" s="198">
        <f t="shared" si="18"/>
        <v>0</v>
      </c>
      <c r="AL51" s="198">
        <f>AL50/AL32*100</f>
        <v>0</v>
      </c>
      <c r="AM51" s="198">
        <f t="shared" si="18"/>
        <v>0</v>
      </c>
      <c r="AN51" s="198">
        <f t="shared" si="18"/>
        <v>0</v>
      </c>
      <c r="AO51" s="198">
        <f t="shared" si="18"/>
        <v>0</v>
      </c>
      <c r="AP51" s="198">
        <f t="shared" si="18"/>
        <v>0</v>
      </c>
      <c r="AQ51" s="198">
        <f>AQ50/AQ32*100</f>
        <v>0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</row>
    <row r="52" spans="1:83" ht="15" customHeight="1">
      <c r="A52" s="280"/>
      <c r="B52" s="272" t="s">
        <v>878</v>
      </c>
      <c r="C52" s="18" t="s">
        <v>869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0</v>
      </c>
      <c r="AD52" s="196">
        <v>0</v>
      </c>
      <c r="AE52" s="196">
        <v>0</v>
      </c>
      <c r="AF52" s="196">
        <v>0</v>
      </c>
      <c r="AG52" s="196">
        <v>0</v>
      </c>
      <c r="AH52" s="196">
        <v>0</v>
      </c>
      <c r="AI52" s="196">
        <v>0</v>
      </c>
      <c r="AJ52" s="196">
        <v>0</v>
      </c>
      <c r="AK52" s="196">
        <v>0</v>
      </c>
      <c r="AL52" s="196">
        <v>0</v>
      </c>
      <c r="AM52" s="196">
        <v>0</v>
      </c>
      <c r="AN52" s="196">
        <v>0</v>
      </c>
      <c r="AO52" s="196">
        <v>0</v>
      </c>
      <c r="AP52" s="196">
        <v>0</v>
      </c>
      <c r="AQ52" s="196">
        <v>0</v>
      </c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</row>
    <row r="53" spans="1:83" ht="15" customHeight="1">
      <c r="A53" s="280"/>
      <c r="B53" s="272"/>
      <c r="C53" s="18" t="s">
        <v>870</v>
      </c>
      <c r="D53" s="198">
        <f>D52/D32*100</f>
        <v>0</v>
      </c>
      <c r="E53" s="198">
        <f t="shared" ref="E53:AP53" si="20">E52/E32*100</f>
        <v>0</v>
      </c>
      <c r="F53" s="198">
        <f t="shared" si="20"/>
        <v>0</v>
      </c>
      <c r="G53" s="198">
        <f>G52/G32*100</f>
        <v>0</v>
      </c>
      <c r="H53" s="198">
        <f t="shared" si="20"/>
        <v>0</v>
      </c>
      <c r="I53" s="198">
        <f t="shared" si="20"/>
        <v>0</v>
      </c>
      <c r="J53" s="198">
        <f t="shared" si="20"/>
        <v>0</v>
      </c>
      <c r="K53" s="198">
        <f>K52/K32*100</f>
        <v>0</v>
      </c>
      <c r="L53" s="198">
        <f t="shared" si="20"/>
        <v>0</v>
      </c>
      <c r="M53" s="198">
        <f t="shared" si="20"/>
        <v>0</v>
      </c>
      <c r="N53" s="198">
        <f>N52/N32*100</f>
        <v>0</v>
      </c>
      <c r="O53" s="198">
        <f t="shared" si="20"/>
        <v>0</v>
      </c>
      <c r="P53" s="198">
        <f>P52/P32*100</f>
        <v>0</v>
      </c>
      <c r="Q53" s="198">
        <f t="shared" si="20"/>
        <v>0</v>
      </c>
      <c r="R53" s="198">
        <f t="shared" si="20"/>
        <v>0</v>
      </c>
      <c r="S53" s="198">
        <f>S52/S32*100</f>
        <v>0</v>
      </c>
      <c r="T53" s="198">
        <f t="shared" si="20"/>
        <v>0</v>
      </c>
      <c r="U53" s="198">
        <f t="shared" si="20"/>
        <v>0</v>
      </c>
      <c r="V53" s="198">
        <f t="shared" si="20"/>
        <v>0</v>
      </c>
      <c r="W53" s="198">
        <f t="shared" si="20"/>
        <v>0</v>
      </c>
      <c r="X53" s="198">
        <f t="shared" si="20"/>
        <v>0</v>
      </c>
      <c r="Y53" s="198">
        <f t="shared" si="20"/>
        <v>0</v>
      </c>
      <c r="Z53" s="198">
        <f t="shared" si="20"/>
        <v>0</v>
      </c>
      <c r="AA53" s="198">
        <f t="shared" ref="AA53:AF53" si="21">AA52/AA32*100</f>
        <v>0</v>
      </c>
      <c r="AB53" s="198">
        <f t="shared" si="21"/>
        <v>0</v>
      </c>
      <c r="AC53" s="198">
        <f t="shared" si="21"/>
        <v>0</v>
      </c>
      <c r="AD53" s="198">
        <f t="shared" si="21"/>
        <v>0</v>
      </c>
      <c r="AE53" s="198">
        <f t="shared" si="21"/>
        <v>0</v>
      </c>
      <c r="AF53" s="198">
        <f t="shared" si="21"/>
        <v>0</v>
      </c>
      <c r="AG53" s="198">
        <f t="shared" si="20"/>
        <v>0</v>
      </c>
      <c r="AH53" s="198">
        <f>AH52/AH32*100</f>
        <v>0</v>
      </c>
      <c r="AI53" s="198">
        <f>AI52/AI32*100</f>
        <v>0</v>
      </c>
      <c r="AJ53" s="198">
        <f>AJ52/AJ32*100</f>
        <v>0</v>
      </c>
      <c r="AK53" s="198">
        <f t="shared" si="20"/>
        <v>0</v>
      </c>
      <c r="AL53" s="198">
        <f>AL52/AL32*100</f>
        <v>0</v>
      </c>
      <c r="AM53" s="198">
        <f t="shared" si="20"/>
        <v>0</v>
      </c>
      <c r="AN53" s="198">
        <f t="shared" si="20"/>
        <v>0</v>
      </c>
      <c r="AO53" s="198">
        <f t="shared" si="20"/>
        <v>0</v>
      </c>
      <c r="AP53" s="198">
        <f t="shared" si="20"/>
        <v>0</v>
      </c>
      <c r="AQ53" s="198">
        <f>AQ52/AQ32*100</f>
        <v>0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</row>
    <row r="54" spans="1:83" ht="15" customHeight="1">
      <c r="A54" s="280"/>
      <c r="B54" s="272" t="s">
        <v>879</v>
      </c>
      <c r="C54" s="18" t="s">
        <v>875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</row>
    <row r="55" spans="1:83" ht="15" customHeight="1">
      <c r="A55" s="280"/>
      <c r="B55" s="272"/>
      <c r="C55" s="18" t="s">
        <v>870</v>
      </c>
      <c r="D55" s="198">
        <f>D54/D32*100</f>
        <v>0</v>
      </c>
      <c r="E55" s="198">
        <f t="shared" ref="E55:AP55" si="22">E54/E32*100</f>
        <v>0</v>
      </c>
      <c r="F55" s="198">
        <f t="shared" si="22"/>
        <v>0</v>
      </c>
      <c r="G55" s="198">
        <f>G54/G32*100</f>
        <v>0</v>
      </c>
      <c r="H55" s="198">
        <f t="shared" si="22"/>
        <v>0</v>
      </c>
      <c r="I55" s="198">
        <f t="shared" si="22"/>
        <v>0</v>
      </c>
      <c r="J55" s="198">
        <f t="shared" si="22"/>
        <v>0</v>
      </c>
      <c r="K55" s="198">
        <f>K54/K32*100</f>
        <v>0</v>
      </c>
      <c r="L55" s="198">
        <f t="shared" si="22"/>
        <v>0</v>
      </c>
      <c r="M55" s="198">
        <f t="shared" si="22"/>
        <v>0</v>
      </c>
      <c r="N55" s="198">
        <f>N54/N32*100</f>
        <v>0</v>
      </c>
      <c r="O55" s="198">
        <f t="shared" si="22"/>
        <v>0</v>
      </c>
      <c r="P55" s="198">
        <f>P54/P32*100</f>
        <v>0</v>
      </c>
      <c r="Q55" s="198">
        <f t="shared" si="22"/>
        <v>0</v>
      </c>
      <c r="R55" s="198">
        <f t="shared" si="22"/>
        <v>0</v>
      </c>
      <c r="S55" s="198">
        <f>S54/S32*100</f>
        <v>0</v>
      </c>
      <c r="T55" s="198">
        <f t="shared" si="22"/>
        <v>0</v>
      </c>
      <c r="U55" s="198">
        <f t="shared" si="22"/>
        <v>0</v>
      </c>
      <c r="V55" s="198">
        <f t="shared" si="22"/>
        <v>0</v>
      </c>
      <c r="W55" s="198">
        <f t="shared" si="22"/>
        <v>0</v>
      </c>
      <c r="X55" s="198">
        <f t="shared" si="22"/>
        <v>0</v>
      </c>
      <c r="Y55" s="198">
        <f t="shared" si="22"/>
        <v>0</v>
      </c>
      <c r="Z55" s="198">
        <f t="shared" si="22"/>
        <v>0</v>
      </c>
      <c r="AA55" s="198">
        <f t="shared" ref="AA55:AF55" si="23">AA54/AA32*100</f>
        <v>0</v>
      </c>
      <c r="AB55" s="198">
        <f t="shared" si="23"/>
        <v>0</v>
      </c>
      <c r="AC55" s="198">
        <f t="shared" si="23"/>
        <v>0</v>
      </c>
      <c r="AD55" s="198">
        <f t="shared" si="23"/>
        <v>0</v>
      </c>
      <c r="AE55" s="198">
        <f t="shared" si="23"/>
        <v>0</v>
      </c>
      <c r="AF55" s="198">
        <f t="shared" si="23"/>
        <v>0</v>
      </c>
      <c r="AG55" s="198">
        <f t="shared" si="22"/>
        <v>0</v>
      </c>
      <c r="AH55" s="198">
        <f>AH54/AH32*100</f>
        <v>0</v>
      </c>
      <c r="AI55" s="198">
        <f>AI54/AI32*100</f>
        <v>0</v>
      </c>
      <c r="AJ55" s="198">
        <f>AJ54/AJ32*100</f>
        <v>0</v>
      </c>
      <c r="AK55" s="198">
        <f t="shared" si="22"/>
        <v>0</v>
      </c>
      <c r="AL55" s="198">
        <f>AL54/AL32*100</f>
        <v>0</v>
      </c>
      <c r="AM55" s="198">
        <f t="shared" si="22"/>
        <v>0</v>
      </c>
      <c r="AN55" s="198">
        <f t="shared" si="22"/>
        <v>0</v>
      </c>
      <c r="AO55" s="198">
        <f t="shared" si="22"/>
        <v>0</v>
      </c>
      <c r="AP55" s="198">
        <f t="shared" si="22"/>
        <v>0</v>
      </c>
      <c r="AQ55" s="198">
        <f>AQ54/AQ32*100</f>
        <v>0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</row>
    <row r="56" spans="1:83" ht="15" customHeight="1">
      <c r="A56" s="280"/>
      <c r="B56" s="30" t="s">
        <v>883</v>
      </c>
      <c r="C56" s="18" t="s">
        <v>858</v>
      </c>
      <c r="D56" s="196">
        <v>4</v>
      </c>
      <c r="E56" s="196">
        <v>0</v>
      </c>
      <c r="F56" s="196">
        <v>0</v>
      </c>
      <c r="G56" s="196">
        <v>5</v>
      </c>
      <c r="H56" s="196">
        <v>0</v>
      </c>
      <c r="I56" s="196">
        <v>0</v>
      </c>
      <c r="J56" s="196">
        <v>0</v>
      </c>
      <c r="K56" s="196">
        <v>2</v>
      </c>
      <c r="L56" s="196">
        <v>0</v>
      </c>
      <c r="M56" s="196">
        <v>0</v>
      </c>
      <c r="N56" s="196">
        <v>2</v>
      </c>
      <c r="O56" s="196">
        <v>0</v>
      </c>
      <c r="P56" s="196">
        <v>0</v>
      </c>
      <c r="Q56" s="196">
        <v>0</v>
      </c>
      <c r="R56" s="196">
        <v>0</v>
      </c>
      <c r="S56" s="196">
        <v>2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2</v>
      </c>
      <c r="AB56" s="196">
        <v>3</v>
      </c>
      <c r="AC56" s="196">
        <v>3</v>
      </c>
      <c r="AD56" s="196">
        <v>4</v>
      </c>
      <c r="AE56" s="196">
        <v>0</v>
      </c>
      <c r="AF56" s="196">
        <v>2</v>
      </c>
      <c r="AG56" s="196">
        <v>0</v>
      </c>
      <c r="AH56" s="196">
        <v>2</v>
      </c>
      <c r="AI56" s="196">
        <v>2</v>
      </c>
      <c r="AJ56" s="196">
        <v>2</v>
      </c>
      <c r="AK56" s="196">
        <v>0</v>
      </c>
      <c r="AL56" s="196">
        <v>2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</row>
    <row r="57" spans="1:83" ht="15" customHeight="1">
      <c r="A57" s="280"/>
      <c r="B57" s="282" t="s">
        <v>884</v>
      </c>
      <c r="C57" s="18" t="s">
        <v>875</v>
      </c>
      <c r="D57" s="196">
        <v>44</v>
      </c>
      <c r="E57" s="196">
        <v>0</v>
      </c>
      <c r="F57" s="196">
        <v>0</v>
      </c>
      <c r="G57" s="196">
        <v>55</v>
      </c>
      <c r="H57" s="196">
        <v>0</v>
      </c>
      <c r="I57" s="196">
        <v>0</v>
      </c>
      <c r="J57" s="196">
        <v>0</v>
      </c>
      <c r="K57" s="196">
        <v>27</v>
      </c>
      <c r="L57" s="196">
        <v>0</v>
      </c>
      <c r="M57" s="196">
        <v>0</v>
      </c>
      <c r="N57" s="196">
        <v>16</v>
      </c>
      <c r="O57" s="196">
        <v>0</v>
      </c>
      <c r="P57" s="196">
        <v>0</v>
      </c>
      <c r="Q57" s="196">
        <v>0</v>
      </c>
      <c r="R57" s="196">
        <v>0</v>
      </c>
      <c r="S57" s="196">
        <v>27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15</v>
      </c>
      <c r="AB57" s="196">
        <v>37</v>
      </c>
      <c r="AC57" s="196">
        <v>28</v>
      </c>
      <c r="AD57" s="196">
        <v>36</v>
      </c>
      <c r="AE57" s="196">
        <v>0</v>
      </c>
      <c r="AF57" s="196">
        <v>24</v>
      </c>
      <c r="AG57" s="196">
        <v>0</v>
      </c>
      <c r="AH57" s="196">
        <v>28</v>
      </c>
      <c r="AI57" s="196">
        <v>23</v>
      </c>
      <c r="AJ57" s="196">
        <v>29</v>
      </c>
      <c r="AK57" s="196">
        <v>0</v>
      </c>
      <c r="AL57" s="196">
        <v>20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</row>
    <row r="58" spans="1:83" ht="15" customHeight="1">
      <c r="A58" s="280"/>
      <c r="B58" s="282"/>
      <c r="C58" s="18" t="s">
        <v>870</v>
      </c>
      <c r="D58" s="198">
        <f>D57/D32*100</f>
        <v>67.692307692307693</v>
      </c>
      <c r="E58" s="198">
        <f t="shared" ref="E58:AP58" si="24">E57/E32*100</f>
        <v>0</v>
      </c>
      <c r="F58" s="198">
        <f t="shared" si="24"/>
        <v>0</v>
      </c>
      <c r="G58" s="198">
        <f>G57/G32*100</f>
        <v>23.305084745762709</v>
      </c>
      <c r="H58" s="198">
        <f t="shared" si="24"/>
        <v>0</v>
      </c>
      <c r="I58" s="198">
        <f t="shared" si="24"/>
        <v>0</v>
      </c>
      <c r="J58" s="198">
        <f t="shared" si="24"/>
        <v>0</v>
      </c>
      <c r="K58" s="198">
        <f>K57/K32*100</f>
        <v>15.340909090909092</v>
      </c>
      <c r="L58" s="198">
        <f t="shared" si="24"/>
        <v>0</v>
      </c>
      <c r="M58" s="198">
        <f t="shared" si="24"/>
        <v>0</v>
      </c>
      <c r="N58" s="198">
        <f>N57/N32*100</f>
        <v>8.8397790055248606</v>
      </c>
      <c r="O58" s="198">
        <f t="shared" si="24"/>
        <v>0</v>
      </c>
      <c r="P58" s="198">
        <f>P57/P32*100</f>
        <v>0</v>
      </c>
      <c r="Q58" s="198">
        <f t="shared" si="24"/>
        <v>0</v>
      </c>
      <c r="R58" s="198">
        <f t="shared" si="24"/>
        <v>0</v>
      </c>
      <c r="S58" s="198">
        <f>S57/S32*100</f>
        <v>13.5678391959799</v>
      </c>
      <c r="T58" s="198">
        <f t="shared" si="24"/>
        <v>0</v>
      </c>
      <c r="U58" s="198">
        <f t="shared" si="24"/>
        <v>0</v>
      </c>
      <c r="V58" s="198">
        <f t="shared" si="24"/>
        <v>0</v>
      </c>
      <c r="W58" s="198">
        <f t="shared" si="24"/>
        <v>0</v>
      </c>
      <c r="X58" s="198">
        <f t="shared" si="24"/>
        <v>0</v>
      </c>
      <c r="Y58" s="198">
        <f t="shared" si="24"/>
        <v>0</v>
      </c>
      <c r="Z58" s="198">
        <f t="shared" si="24"/>
        <v>0</v>
      </c>
      <c r="AA58" s="198">
        <f t="shared" ref="AA58:AF58" si="25">AA57/AA32*100</f>
        <v>5.9055118110236222</v>
      </c>
      <c r="AB58" s="198">
        <f t="shared" si="25"/>
        <v>19.072164948453608</v>
      </c>
      <c r="AC58" s="198">
        <f t="shared" si="25"/>
        <v>7.5067024128686324</v>
      </c>
      <c r="AD58" s="198">
        <f t="shared" si="25"/>
        <v>12.811387900355871</v>
      </c>
      <c r="AE58" s="198">
        <f t="shared" si="25"/>
        <v>0</v>
      </c>
      <c r="AF58" s="198">
        <f t="shared" si="25"/>
        <v>8.3333333333333321</v>
      </c>
      <c r="AG58" s="198">
        <f t="shared" si="24"/>
        <v>0</v>
      </c>
      <c r="AH58" s="198">
        <f>AH57/AH32*100</f>
        <v>9.0322580645161281</v>
      </c>
      <c r="AI58" s="198">
        <f>AI57/AI32*100</f>
        <v>5.0772626931567331</v>
      </c>
      <c r="AJ58" s="198">
        <f>AJ57/AJ32*100</f>
        <v>9.1482649842271293</v>
      </c>
      <c r="AK58" s="198">
        <f t="shared" si="24"/>
        <v>0</v>
      </c>
      <c r="AL58" s="198">
        <f>AL57/AL32*100</f>
        <v>11.235955056179774</v>
      </c>
      <c r="AM58" s="198">
        <f t="shared" si="24"/>
        <v>0</v>
      </c>
      <c r="AN58" s="198">
        <f t="shared" si="24"/>
        <v>0</v>
      </c>
      <c r="AO58" s="198">
        <f t="shared" si="24"/>
        <v>0</v>
      </c>
      <c r="AP58" s="198">
        <f t="shared" si="24"/>
        <v>0</v>
      </c>
      <c r="AQ58" s="198">
        <f>AQ57/AQ32*100</f>
        <v>0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</row>
    <row r="59" spans="1:83" ht="15" customHeight="1">
      <c r="A59" s="280"/>
      <c r="B59" s="272" t="s">
        <v>876</v>
      </c>
      <c r="C59" s="18" t="s">
        <v>875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</row>
    <row r="60" spans="1:83" ht="15" customHeight="1">
      <c r="A60" s="280"/>
      <c r="B60" s="272"/>
      <c r="C60" s="18" t="s">
        <v>870</v>
      </c>
      <c r="D60" s="198">
        <f>D59/D32*100</f>
        <v>0</v>
      </c>
      <c r="E60" s="198">
        <f t="shared" ref="E60:AP60" si="26">E59/E32*100</f>
        <v>0</v>
      </c>
      <c r="F60" s="198">
        <f t="shared" si="26"/>
        <v>0</v>
      </c>
      <c r="G60" s="198">
        <f>G59/G32*100</f>
        <v>0</v>
      </c>
      <c r="H60" s="198">
        <f t="shared" si="26"/>
        <v>0</v>
      </c>
      <c r="I60" s="198">
        <f t="shared" si="26"/>
        <v>0</v>
      </c>
      <c r="J60" s="198">
        <f t="shared" si="26"/>
        <v>0</v>
      </c>
      <c r="K60" s="198">
        <f>K59/K32*100</f>
        <v>0</v>
      </c>
      <c r="L60" s="198">
        <f t="shared" si="26"/>
        <v>0</v>
      </c>
      <c r="M60" s="198">
        <f t="shared" si="26"/>
        <v>0</v>
      </c>
      <c r="N60" s="198">
        <f>N59/N32*100</f>
        <v>0</v>
      </c>
      <c r="O60" s="198">
        <f t="shared" si="26"/>
        <v>0</v>
      </c>
      <c r="P60" s="198">
        <f>P59/P32*100</f>
        <v>0</v>
      </c>
      <c r="Q60" s="198">
        <f t="shared" si="26"/>
        <v>0</v>
      </c>
      <c r="R60" s="198">
        <f t="shared" si="26"/>
        <v>0</v>
      </c>
      <c r="S60" s="198">
        <f>S59/S32*100</f>
        <v>0</v>
      </c>
      <c r="T60" s="198">
        <f t="shared" si="26"/>
        <v>0</v>
      </c>
      <c r="U60" s="198">
        <f t="shared" si="26"/>
        <v>0</v>
      </c>
      <c r="V60" s="198">
        <f t="shared" si="26"/>
        <v>0</v>
      </c>
      <c r="W60" s="198">
        <f t="shared" si="26"/>
        <v>0</v>
      </c>
      <c r="X60" s="198">
        <f t="shared" si="26"/>
        <v>0</v>
      </c>
      <c r="Y60" s="198">
        <f t="shared" si="26"/>
        <v>0</v>
      </c>
      <c r="Z60" s="198">
        <f t="shared" si="26"/>
        <v>0</v>
      </c>
      <c r="AA60" s="198">
        <f t="shared" ref="AA60:AF60" si="27">AA59/AA32*100</f>
        <v>0</v>
      </c>
      <c r="AB60" s="198">
        <f t="shared" si="27"/>
        <v>0</v>
      </c>
      <c r="AC60" s="198">
        <f t="shared" si="27"/>
        <v>0</v>
      </c>
      <c r="AD60" s="198">
        <f t="shared" si="27"/>
        <v>0</v>
      </c>
      <c r="AE60" s="198">
        <f t="shared" si="27"/>
        <v>0</v>
      </c>
      <c r="AF60" s="198">
        <f t="shared" si="27"/>
        <v>0</v>
      </c>
      <c r="AG60" s="198">
        <f t="shared" si="26"/>
        <v>0</v>
      </c>
      <c r="AH60" s="198">
        <f>AH59/AH32*100</f>
        <v>0</v>
      </c>
      <c r="AI60" s="198">
        <f>AI59/AI32*100</f>
        <v>0</v>
      </c>
      <c r="AJ60" s="198">
        <f>AJ59/AJ32*100</f>
        <v>0</v>
      </c>
      <c r="AK60" s="198">
        <f t="shared" si="26"/>
        <v>0</v>
      </c>
      <c r="AL60" s="198">
        <f>AL59/AL32*100</f>
        <v>0</v>
      </c>
      <c r="AM60" s="198">
        <f t="shared" si="26"/>
        <v>0</v>
      </c>
      <c r="AN60" s="198">
        <f t="shared" si="26"/>
        <v>0</v>
      </c>
      <c r="AO60" s="198">
        <f t="shared" si="26"/>
        <v>0</v>
      </c>
      <c r="AP60" s="198">
        <f t="shared" si="26"/>
        <v>0</v>
      </c>
      <c r="AQ60" s="198">
        <f>AQ59/AQ32*100</f>
        <v>0</v>
      </c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</row>
    <row r="61" spans="1:83" ht="15" customHeight="1">
      <c r="A61" s="280"/>
      <c r="B61" s="272" t="s">
        <v>877</v>
      </c>
      <c r="C61" s="18" t="s">
        <v>875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</row>
    <row r="62" spans="1:83" ht="15" customHeight="1">
      <c r="A62" s="280"/>
      <c r="B62" s="272"/>
      <c r="C62" s="18" t="s">
        <v>870</v>
      </c>
      <c r="D62" s="198">
        <f>D61/D32*100</f>
        <v>0</v>
      </c>
      <c r="E62" s="198">
        <f t="shared" ref="E62:AP62" si="28">E61/E32*100</f>
        <v>0</v>
      </c>
      <c r="F62" s="198">
        <f t="shared" si="28"/>
        <v>0</v>
      </c>
      <c r="G62" s="198">
        <f>G61/G32*100</f>
        <v>0</v>
      </c>
      <c r="H62" s="198">
        <f t="shared" si="28"/>
        <v>0</v>
      </c>
      <c r="I62" s="198">
        <f t="shared" si="28"/>
        <v>0</v>
      </c>
      <c r="J62" s="198">
        <f t="shared" si="28"/>
        <v>0</v>
      </c>
      <c r="K62" s="198">
        <f>K61/K32*100</f>
        <v>0</v>
      </c>
      <c r="L62" s="198">
        <f t="shared" si="28"/>
        <v>0</v>
      </c>
      <c r="M62" s="198">
        <f t="shared" si="28"/>
        <v>0</v>
      </c>
      <c r="N62" s="198">
        <f>N61/N32*100</f>
        <v>0</v>
      </c>
      <c r="O62" s="198">
        <f t="shared" si="28"/>
        <v>0</v>
      </c>
      <c r="P62" s="198">
        <f>P61/P32*100</f>
        <v>0</v>
      </c>
      <c r="Q62" s="198">
        <f t="shared" si="28"/>
        <v>0</v>
      </c>
      <c r="R62" s="198">
        <f t="shared" si="28"/>
        <v>0</v>
      </c>
      <c r="S62" s="198">
        <f>S61/S32*100</f>
        <v>0</v>
      </c>
      <c r="T62" s="198">
        <f t="shared" si="28"/>
        <v>0</v>
      </c>
      <c r="U62" s="198">
        <f t="shared" si="28"/>
        <v>0</v>
      </c>
      <c r="V62" s="198">
        <f t="shared" si="28"/>
        <v>0</v>
      </c>
      <c r="W62" s="198">
        <f t="shared" si="28"/>
        <v>0</v>
      </c>
      <c r="X62" s="198">
        <f t="shared" si="28"/>
        <v>0</v>
      </c>
      <c r="Y62" s="198">
        <f t="shared" si="28"/>
        <v>0</v>
      </c>
      <c r="Z62" s="198">
        <f t="shared" si="28"/>
        <v>0</v>
      </c>
      <c r="AA62" s="198">
        <f t="shared" ref="AA62:AF62" si="29">AA61/AA32*100</f>
        <v>0</v>
      </c>
      <c r="AB62" s="198">
        <f t="shared" si="29"/>
        <v>0</v>
      </c>
      <c r="AC62" s="198">
        <f t="shared" si="29"/>
        <v>0</v>
      </c>
      <c r="AD62" s="198">
        <f t="shared" si="29"/>
        <v>0</v>
      </c>
      <c r="AE62" s="198">
        <f t="shared" si="29"/>
        <v>0</v>
      </c>
      <c r="AF62" s="198">
        <f t="shared" si="29"/>
        <v>0</v>
      </c>
      <c r="AG62" s="198">
        <f t="shared" si="28"/>
        <v>0</v>
      </c>
      <c r="AH62" s="198">
        <f>AH61/AH32*100</f>
        <v>0</v>
      </c>
      <c r="AI62" s="198">
        <f>AI61/AI32*100</f>
        <v>0</v>
      </c>
      <c r="AJ62" s="198">
        <f>AJ61/AJ32*100</f>
        <v>0</v>
      </c>
      <c r="AK62" s="198">
        <f t="shared" si="28"/>
        <v>0</v>
      </c>
      <c r="AL62" s="198">
        <f>AL61/AL32*100</f>
        <v>0</v>
      </c>
      <c r="AM62" s="198">
        <f t="shared" si="28"/>
        <v>0</v>
      </c>
      <c r="AN62" s="198">
        <f t="shared" si="28"/>
        <v>0</v>
      </c>
      <c r="AO62" s="198">
        <f t="shared" si="28"/>
        <v>0</v>
      </c>
      <c r="AP62" s="198">
        <f t="shared" si="28"/>
        <v>0</v>
      </c>
      <c r="AQ62" s="198">
        <f>AQ61/AQ32*100</f>
        <v>0</v>
      </c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</row>
    <row r="63" spans="1:83" ht="15" customHeight="1">
      <c r="A63" s="280"/>
      <c r="B63" s="272" t="s">
        <v>878</v>
      </c>
      <c r="C63" s="18" t="s">
        <v>869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14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</row>
    <row r="64" spans="1:83" ht="15" customHeight="1">
      <c r="A64" s="280"/>
      <c r="B64" s="272"/>
      <c r="C64" s="18" t="s">
        <v>870</v>
      </c>
      <c r="D64" s="198">
        <f>D63/D32*100</f>
        <v>0</v>
      </c>
      <c r="E64" s="198">
        <f t="shared" ref="E64:AP64" si="30">E63/E32*100</f>
        <v>0</v>
      </c>
      <c r="F64" s="198">
        <f t="shared" si="30"/>
        <v>0</v>
      </c>
      <c r="G64" s="198">
        <f>G63/G32*100</f>
        <v>0</v>
      </c>
      <c r="H64" s="198">
        <f t="shared" si="30"/>
        <v>0</v>
      </c>
      <c r="I64" s="198">
        <f t="shared" si="30"/>
        <v>0</v>
      </c>
      <c r="J64" s="198">
        <f t="shared" si="30"/>
        <v>0</v>
      </c>
      <c r="K64" s="198">
        <f>K63/K32*100</f>
        <v>0</v>
      </c>
      <c r="L64" s="198">
        <f t="shared" si="30"/>
        <v>0</v>
      </c>
      <c r="M64" s="198">
        <f t="shared" si="30"/>
        <v>0</v>
      </c>
      <c r="N64" s="198">
        <f>N63/N32*100</f>
        <v>7.7348066298342539</v>
      </c>
      <c r="O64" s="198">
        <f t="shared" si="30"/>
        <v>0</v>
      </c>
      <c r="P64" s="198">
        <f>P63/P32*100</f>
        <v>0</v>
      </c>
      <c r="Q64" s="198">
        <f t="shared" si="30"/>
        <v>0</v>
      </c>
      <c r="R64" s="198">
        <f t="shared" si="30"/>
        <v>0</v>
      </c>
      <c r="S64" s="198">
        <f>S63/S32*100</f>
        <v>0</v>
      </c>
      <c r="T64" s="198">
        <f t="shared" si="30"/>
        <v>0</v>
      </c>
      <c r="U64" s="198">
        <f t="shared" si="30"/>
        <v>0</v>
      </c>
      <c r="V64" s="198">
        <f t="shared" si="30"/>
        <v>0</v>
      </c>
      <c r="W64" s="198">
        <f t="shared" si="30"/>
        <v>0</v>
      </c>
      <c r="X64" s="198">
        <f t="shared" si="30"/>
        <v>0</v>
      </c>
      <c r="Y64" s="198">
        <f t="shared" si="30"/>
        <v>0</v>
      </c>
      <c r="Z64" s="198">
        <f t="shared" si="30"/>
        <v>0</v>
      </c>
      <c r="AA64" s="198">
        <f t="shared" ref="AA64:AF64" si="31">AA63/AA32*100</f>
        <v>0</v>
      </c>
      <c r="AB64" s="198">
        <f t="shared" si="31"/>
        <v>0</v>
      </c>
      <c r="AC64" s="198">
        <f t="shared" si="31"/>
        <v>0</v>
      </c>
      <c r="AD64" s="198">
        <f t="shared" si="31"/>
        <v>0</v>
      </c>
      <c r="AE64" s="198">
        <f t="shared" si="31"/>
        <v>0</v>
      </c>
      <c r="AF64" s="198">
        <f t="shared" si="31"/>
        <v>0</v>
      </c>
      <c r="AG64" s="198">
        <f t="shared" si="30"/>
        <v>0</v>
      </c>
      <c r="AH64" s="198">
        <f>AH63/AH32*100</f>
        <v>0</v>
      </c>
      <c r="AI64" s="198">
        <f>AI63/AI32*100</f>
        <v>0</v>
      </c>
      <c r="AJ64" s="198">
        <f>AJ63/AJ32*100</f>
        <v>0</v>
      </c>
      <c r="AK64" s="198">
        <f t="shared" si="30"/>
        <v>0</v>
      </c>
      <c r="AL64" s="198">
        <f>AL63/AL32*100</f>
        <v>0</v>
      </c>
      <c r="AM64" s="198">
        <f t="shared" si="30"/>
        <v>0</v>
      </c>
      <c r="AN64" s="198">
        <f t="shared" si="30"/>
        <v>0</v>
      </c>
      <c r="AO64" s="198">
        <f t="shared" si="30"/>
        <v>0</v>
      </c>
      <c r="AP64" s="198">
        <f t="shared" si="30"/>
        <v>0</v>
      </c>
      <c r="AQ64" s="198">
        <f>AQ63/AQ32*100</f>
        <v>0</v>
      </c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</row>
    <row r="65" spans="1:83" ht="15" customHeight="1">
      <c r="A65" s="280"/>
      <c r="B65" s="272" t="s">
        <v>879</v>
      </c>
      <c r="C65" s="18" t="s">
        <v>875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2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37</v>
      </c>
      <c r="AC65" s="196">
        <v>28</v>
      </c>
      <c r="AD65" s="196">
        <v>36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</row>
    <row r="66" spans="1:83" ht="18.75" customHeight="1">
      <c r="A66" s="280"/>
      <c r="B66" s="272"/>
      <c r="C66" s="18" t="s">
        <v>870</v>
      </c>
      <c r="D66" s="200">
        <f>D65/D32*100</f>
        <v>0</v>
      </c>
      <c r="E66" s="200">
        <f t="shared" ref="E66:AP66" si="32">E65/E32*100</f>
        <v>0</v>
      </c>
      <c r="F66" s="200">
        <f t="shared" si="32"/>
        <v>0</v>
      </c>
      <c r="G66" s="200">
        <f>G65/G32*100</f>
        <v>0</v>
      </c>
      <c r="H66" s="200">
        <f t="shared" si="32"/>
        <v>0</v>
      </c>
      <c r="I66" s="200">
        <f t="shared" si="32"/>
        <v>0</v>
      </c>
      <c r="J66" s="200">
        <f t="shared" si="32"/>
        <v>0</v>
      </c>
      <c r="K66" s="200">
        <f>K65/K32*100</f>
        <v>0</v>
      </c>
      <c r="L66" s="200">
        <f t="shared" si="32"/>
        <v>0</v>
      </c>
      <c r="M66" s="200">
        <f t="shared" si="32"/>
        <v>0</v>
      </c>
      <c r="N66" s="200">
        <f>N65/N32*100</f>
        <v>1.1049723756906076</v>
      </c>
      <c r="O66" s="200">
        <f t="shared" si="32"/>
        <v>0</v>
      </c>
      <c r="P66" s="200">
        <f>P65/P32*100</f>
        <v>0</v>
      </c>
      <c r="Q66" s="200">
        <f t="shared" si="32"/>
        <v>0</v>
      </c>
      <c r="R66" s="200">
        <f t="shared" si="32"/>
        <v>0</v>
      </c>
      <c r="S66" s="200">
        <f>S65/S32*100</f>
        <v>0</v>
      </c>
      <c r="T66" s="200">
        <f t="shared" si="32"/>
        <v>0</v>
      </c>
      <c r="U66" s="200">
        <f t="shared" si="32"/>
        <v>0</v>
      </c>
      <c r="V66" s="200">
        <f t="shared" si="32"/>
        <v>0</v>
      </c>
      <c r="W66" s="200">
        <f t="shared" si="32"/>
        <v>0</v>
      </c>
      <c r="X66" s="200">
        <f t="shared" si="32"/>
        <v>0</v>
      </c>
      <c r="Y66" s="200">
        <f t="shared" si="32"/>
        <v>0</v>
      </c>
      <c r="Z66" s="200">
        <f t="shared" si="32"/>
        <v>0</v>
      </c>
      <c r="AA66" s="200">
        <f t="shared" ref="AA66:AF66" si="33">AA65/AA32*100</f>
        <v>0</v>
      </c>
      <c r="AB66" s="200">
        <f t="shared" si="33"/>
        <v>19.072164948453608</v>
      </c>
      <c r="AC66" s="200">
        <f t="shared" si="33"/>
        <v>7.5067024128686324</v>
      </c>
      <c r="AD66" s="200">
        <f t="shared" si="33"/>
        <v>12.811387900355871</v>
      </c>
      <c r="AE66" s="200">
        <f t="shared" si="33"/>
        <v>0</v>
      </c>
      <c r="AF66" s="200">
        <f t="shared" si="33"/>
        <v>0</v>
      </c>
      <c r="AG66" s="200">
        <f t="shared" si="32"/>
        <v>0</v>
      </c>
      <c r="AH66" s="200">
        <f>AH65/AH32*100</f>
        <v>0</v>
      </c>
      <c r="AI66" s="200">
        <f>AI65/AI32*100</f>
        <v>0</v>
      </c>
      <c r="AJ66" s="200">
        <f>AJ65/AJ32*100</f>
        <v>0</v>
      </c>
      <c r="AK66" s="200">
        <f t="shared" si="32"/>
        <v>0</v>
      </c>
      <c r="AL66" s="200">
        <f>AL65/AL32*100</f>
        <v>0</v>
      </c>
      <c r="AM66" s="200">
        <f t="shared" si="32"/>
        <v>0</v>
      </c>
      <c r="AN66" s="200">
        <f t="shared" si="32"/>
        <v>0</v>
      </c>
      <c r="AO66" s="200">
        <f t="shared" si="32"/>
        <v>0</v>
      </c>
      <c r="AP66" s="200">
        <f t="shared" si="32"/>
        <v>0</v>
      </c>
      <c r="AQ66" s="200">
        <f>AQ65/AQ32*100</f>
        <v>0</v>
      </c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</row>
    <row r="67" spans="1:83" ht="15" customHeight="1">
      <c r="A67" s="264" t="s">
        <v>885</v>
      </c>
      <c r="B67" s="20" t="s">
        <v>886</v>
      </c>
      <c r="C67" s="18" t="s">
        <v>869</v>
      </c>
      <c r="D67" s="196">
        <v>1</v>
      </c>
      <c r="E67" s="196">
        <v>0</v>
      </c>
      <c r="F67" s="196">
        <v>1</v>
      </c>
      <c r="G67" s="196">
        <v>1</v>
      </c>
      <c r="H67" s="196">
        <v>1</v>
      </c>
      <c r="I67" s="196">
        <v>1</v>
      </c>
      <c r="J67" s="196">
        <v>1</v>
      </c>
      <c r="K67" s="196">
        <v>1</v>
      </c>
      <c r="L67" s="196">
        <v>1</v>
      </c>
      <c r="M67" s="196">
        <v>0</v>
      </c>
      <c r="N67" s="196">
        <v>1</v>
      </c>
      <c r="O67" s="196">
        <v>1</v>
      </c>
      <c r="P67" s="196">
        <v>0</v>
      </c>
      <c r="Q67" s="196">
        <v>1</v>
      </c>
      <c r="R67" s="196">
        <v>1</v>
      </c>
      <c r="S67" s="196">
        <v>1</v>
      </c>
      <c r="T67" s="196">
        <v>1</v>
      </c>
      <c r="U67" s="196">
        <v>1</v>
      </c>
      <c r="V67" s="196">
        <v>1</v>
      </c>
      <c r="W67" s="196">
        <v>1</v>
      </c>
      <c r="X67" s="196">
        <v>1</v>
      </c>
      <c r="Y67" s="196">
        <v>1</v>
      </c>
      <c r="Z67" s="196">
        <v>1</v>
      </c>
      <c r="AA67" s="196">
        <v>1</v>
      </c>
      <c r="AB67" s="196">
        <v>1</v>
      </c>
      <c r="AC67" s="196">
        <v>1</v>
      </c>
      <c r="AD67" s="196">
        <v>1</v>
      </c>
      <c r="AE67" s="196">
        <v>1</v>
      </c>
      <c r="AF67" s="196">
        <v>1</v>
      </c>
      <c r="AG67" s="196">
        <v>1</v>
      </c>
      <c r="AH67" s="196">
        <v>1</v>
      </c>
      <c r="AI67" s="196">
        <v>0</v>
      </c>
      <c r="AJ67" s="196">
        <v>0</v>
      </c>
      <c r="AK67" s="196">
        <v>1</v>
      </c>
      <c r="AL67" s="196">
        <v>1</v>
      </c>
      <c r="AM67" s="196">
        <v>1</v>
      </c>
      <c r="AN67" s="196">
        <v>1</v>
      </c>
      <c r="AO67" s="196">
        <v>1</v>
      </c>
      <c r="AP67" s="196">
        <v>0</v>
      </c>
      <c r="AQ67" s="196">
        <v>1</v>
      </c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</row>
    <row r="68" spans="1:83">
      <c r="A68" s="264"/>
      <c r="B68" s="20" t="s">
        <v>887</v>
      </c>
      <c r="C68" s="18" t="s">
        <v>869</v>
      </c>
      <c r="D68" s="196">
        <v>1</v>
      </c>
      <c r="E68" s="196">
        <v>1</v>
      </c>
      <c r="F68" s="196">
        <v>1</v>
      </c>
      <c r="G68" s="196">
        <v>1</v>
      </c>
      <c r="H68" s="196">
        <v>1</v>
      </c>
      <c r="I68" s="196">
        <v>1</v>
      </c>
      <c r="J68" s="196">
        <v>1</v>
      </c>
      <c r="K68" s="196">
        <v>1</v>
      </c>
      <c r="L68" s="196">
        <v>1</v>
      </c>
      <c r="M68" s="196">
        <v>1</v>
      </c>
      <c r="N68" s="196">
        <v>1</v>
      </c>
      <c r="O68" s="196">
        <v>1</v>
      </c>
      <c r="P68" s="196">
        <v>1</v>
      </c>
      <c r="Q68" s="196">
        <v>1</v>
      </c>
      <c r="R68" s="196">
        <v>1</v>
      </c>
      <c r="S68" s="196">
        <v>1</v>
      </c>
      <c r="T68" s="196">
        <v>1</v>
      </c>
      <c r="U68" s="196">
        <v>2</v>
      </c>
      <c r="V68" s="196">
        <v>2</v>
      </c>
      <c r="W68" s="196">
        <v>2</v>
      </c>
      <c r="X68" s="196">
        <v>1</v>
      </c>
      <c r="Y68" s="196">
        <v>2</v>
      </c>
      <c r="Z68" s="196">
        <v>1</v>
      </c>
      <c r="AA68" s="196">
        <v>1</v>
      </c>
      <c r="AB68" s="196">
        <v>2</v>
      </c>
      <c r="AC68" s="196">
        <v>2</v>
      </c>
      <c r="AD68" s="196">
        <v>2</v>
      </c>
      <c r="AE68" s="196">
        <v>1</v>
      </c>
      <c r="AF68" s="196">
        <v>2</v>
      </c>
      <c r="AG68" s="196">
        <v>0</v>
      </c>
      <c r="AH68" s="196">
        <v>1</v>
      </c>
      <c r="AI68" s="196">
        <v>0</v>
      </c>
      <c r="AJ68" s="196">
        <v>1</v>
      </c>
      <c r="AK68" s="196">
        <v>1</v>
      </c>
      <c r="AL68" s="196">
        <v>1</v>
      </c>
      <c r="AM68" s="196">
        <v>2</v>
      </c>
      <c r="AN68" s="196">
        <v>1</v>
      </c>
      <c r="AO68" s="196">
        <v>1</v>
      </c>
      <c r="AP68" s="196">
        <v>0</v>
      </c>
      <c r="AQ68" s="196">
        <v>1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</row>
    <row r="69" spans="1:83">
      <c r="A69" s="264"/>
      <c r="B69" s="23" t="s">
        <v>888</v>
      </c>
      <c r="C69" s="18" t="s">
        <v>866</v>
      </c>
      <c r="D69" s="197" t="s">
        <v>1</v>
      </c>
      <c r="E69" s="197" t="s">
        <v>1</v>
      </c>
      <c r="F69" s="197" t="s">
        <v>1</v>
      </c>
      <c r="G69" s="197" t="s">
        <v>1</v>
      </c>
      <c r="H69" s="197" t="s">
        <v>1</v>
      </c>
      <c r="I69" s="197" t="s">
        <v>1</v>
      </c>
      <c r="J69" s="197" t="s">
        <v>1</v>
      </c>
      <c r="K69" s="197" t="s">
        <v>1</v>
      </c>
      <c r="L69" s="197" t="s">
        <v>1</v>
      </c>
      <c r="M69" s="197" t="s">
        <v>1</v>
      </c>
      <c r="N69" s="197" t="s">
        <v>1</v>
      </c>
      <c r="O69" s="197" t="s">
        <v>1</v>
      </c>
      <c r="P69" s="197" t="s">
        <v>1</v>
      </c>
      <c r="Q69" s="197" t="s">
        <v>1</v>
      </c>
      <c r="R69" s="197" t="s">
        <v>1</v>
      </c>
      <c r="S69" s="197" t="s">
        <v>1</v>
      </c>
      <c r="T69" s="197" t="s">
        <v>1</v>
      </c>
      <c r="U69" s="197" t="s">
        <v>1</v>
      </c>
      <c r="V69" s="197" t="s">
        <v>1</v>
      </c>
      <c r="W69" s="192" t="s">
        <v>1</v>
      </c>
      <c r="X69" s="197" t="s">
        <v>1</v>
      </c>
      <c r="Y69" s="197" t="s">
        <v>1</v>
      </c>
      <c r="Z69" s="197" t="s">
        <v>1</v>
      </c>
      <c r="AA69" s="197" t="s">
        <v>1</v>
      </c>
      <c r="AB69" s="197" t="s">
        <v>1</v>
      </c>
      <c r="AC69" s="197" t="s">
        <v>1</v>
      </c>
      <c r="AD69" s="197" t="s">
        <v>1</v>
      </c>
      <c r="AE69" s="192" t="s">
        <v>1</v>
      </c>
      <c r="AF69" s="197" t="s">
        <v>1</v>
      </c>
      <c r="AG69" s="197" t="s">
        <v>1</v>
      </c>
      <c r="AH69" s="197" t="s">
        <v>1</v>
      </c>
      <c r="AI69" s="197" t="s">
        <v>1</v>
      </c>
      <c r="AJ69" s="197" t="s">
        <v>1</v>
      </c>
      <c r="AK69" s="197" t="s">
        <v>1</v>
      </c>
      <c r="AL69" s="197" t="s">
        <v>1</v>
      </c>
      <c r="AM69" s="197" t="s">
        <v>1</v>
      </c>
      <c r="AN69" s="197" t="s">
        <v>1</v>
      </c>
      <c r="AO69" s="197" t="s">
        <v>1</v>
      </c>
      <c r="AP69" s="197" t="s">
        <v>3</v>
      </c>
      <c r="AQ69" s="197" t="s">
        <v>1</v>
      </c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</row>
    <row r="70" spans="1:83" ht="30">
      <c r="A70" s="264"/>
      <c r="B70" s="29" t="s">
        <v>889</v>
      </c>
      <c r="C70" s="18" t="s">
        <v>866</v>
      </c>
      <c r="D70" s="197" t="s">
        <v>1</v>
      </c>
      <c r="E70" s="197" t="s">
        <v>1</v>
      </c>
      <c r="F70" s="197" t="s">
        <v>1</v>
      </c>
      <c r="G70" s="197" t="s">
        <v>1</v>
      </c>
      <c r="H70" s="197" t="s">
        <v>1</v>
      </c>
      <c r="I70" s="197" t="s">
        <v>1</v>
      </c>
      <c r="J70" s="197" t="s">
        <v>1</v>
      </c>
      <c r="K70" s="197" t="s">
        <v>1</v>
      </c>
      <c r="L70" s="197" t="s">
        <v>1</v>
      </c>
      <c r="M70" s="197" t="s">
        <v>1</v>
      </c>
      <c r="N70" s="197" t="s">
        <v>1</v>
      </c>
      <c r="O70" s="197" t="s">
        <v>1</v>
      </c>
      <c r="P70" s="197" t="s">
        <v>1</v>
      </c>
      <c r="Q70" s="197" t="s">
        <v>1</v>
      </c>
      <c r="R70" s="197" t="s">
        <v>1</v>
      </c>
      <c r="S70" s="197" t="s">
        <v>1</v>
      </c>
      <c r="T70" s="197" t="s">
        <v>1</v>
      </c>
      <c r="U70" s="197" t="s">
        <v>1</v>
      </c>
      <c r="V70" s="197" t="s">
        <v>1</v>
      </c>
      <c r="W70" s="192" t="s">
        <v>1</v>
      </c>
      <c r="X70" s="197" t="s">
        <v>1</v>
      </c>
      <c r="Y70" s="197" t="s">
        <v>1</v>
      </c>
      <c r="Z70" s="197" t="s">
        <v>1</v>
      </c>
      <c r="AA70" s="197" t="s">
        <v>1</v>
      </c>
      <c r="AB70" s="197" t="s">
        <v>1</v>
      </c>
      <c r="AC70" s="197" t="s">
        <v>1</v>
      </c>
      <c r="AD70" s="197" t="s">
        <v>1</v>
      </c>
      <c r="AE70" s="192" t="s">
        <v>1</v>
      </c>
      <c r="AF70" s="197" t="s">
        <v>1</v>
      </c>
      <c r="AG70" s="197" t="s">
        <v>1</v>
      </c>
      <c r="AH70" s="197" t="s">
        <v>1</v>
      </c>
      <c r="AI70" s="197" t="s">
        <v>1</v>
      </c>
      <c r="AJ70" s="197" t="s">
        <v>1</v>
      </c>
      <c r="AK70" s="197" t="s">
        <v>1</v>
      </c>
      <c r="AL70" s="197" t="s">
        <v>1</v>
      </c>
      <c r="AM70" s="197" t="s">
        <v>1</v>
      </c>
      <c r="AN70" s="197" t="s">
        <v>1</v>
      </c>
      <c r="AO70" s="197" t="s">
        <v>1</v>
      </c>
      <c r="AP70" s="197" t="s">
        <v>1</v>
      </c>
      <c r="AQ70" s="197" t="s">
        <v>1</v>
      </c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</row>
    <row r="71" spans="1:83">
      <c r="A71" s="264"/>
      <c r="B71" s="23" t="s">
        <v>890</v>
      </c>
      <c r="C71" s="18" t="s">
        <v>866</v>
      </c>
      <c r="D71" s="197" t="s">
        <v>1</v>
      </c>
      <c r="E71" s="197" t="s">
        <v>1</v>
      </c>
      <c r="F71" s="197" t="s">
        <v>1</v>
      </c>
      <c r="G71" s="197" t="s">
        <v>1</v>
      </c>
      <c r="H71" s="197" t="s">
        <v>1</v>
      </c>
      <c r="I71" s="197" t="s">
        <v>1</v>
      </c>
      <c r="J71" s="197" t="s">
        <v>1</v>
      </c>
      <c r="K71" s="197" t="s">
        <v>1</v>
      </c>
      <c r="L71" s="197" t="s">
        <v>1</v>
      </c>
      <c r="M71" s="197" t="s">
        <v>1</v>
      </c>
      <c r="N71" s="197" t="s">
        <v>1</v>
      </c>
      <c r="O71" s="197" t="s">
        <v>1</v>
      </c>
      <c r="P71" s="197" t="s">
        <v>1</v>
      </c>
      <c r="Q71" s="197" t="s">
        <v>1</v>
      </c>
      <c r="R71" s="197" t="s">
        <v>1</v>
      </c>
      <c r="S71" s="197" t="s">
        <v>1</v>
      </c>
      <c r="T71" s="197" t="s">
        <v>1</v>
      </c>
      <c r="U71" s="197" t="s">
        <v>1</v>
      </c>
      <c r="V71" s="197" t="s">
        <v>1</v>
      </c>
      <c r="W71" s="192" t="s">
        <v>1</v>
      </c>
      <c r="X71" s="197" t="s">
        <v>1</v>
      </c>
      <c r="Y71" s="197" t="s">
        <v>1</v>
      </c>
      <c r="Z71" s="197" t="s">
        <v>1</v>
      </c>
      <c r="AA71" s="197" t="s">
        <v>1</v>
      </c>
      <c r="AB71" s="197" t="s">
        <v>1</v>
      </c>
      <c r="AC71" s="197" t="s">
        <v>1</v>
      </c>
      <c r="AD71" s="197" t="s">
        <v>1</v>
      </c>
      <c r="AE71" s="192" t="s">
        <v>1</v>
      </c>
      <c r="AF71" s="197" t="s">
        <v>1</v>
      </c>
      <c r="AG71" s="197" t="s">
        <v>1</v>
      </c>
      <c r="AH71" s="197" t="s">
        <v>1</v>
      </c>
      <c r="AI71" s="197" t="s">
        <v>1</v>
      </c>
      <c r="AJ71" s="197" t="s">
        <v>1</v>
      </c>
      <c r="AK71" s="197" t="s">
        <v>1</v>
      </c>
      <c r="AL71" s="197" t="s">
        <v>1</v>
      </c>
      <c r="AM71" s="197" t="s">
        <v>1</v>
      </c>
      <c r="AN71" s="197" t="s">
        <v>1</v>
      </c>
      <c r="AO71" s="197" t="s">
        <v>1</v>
      </c>
      <c r="AP71" s="197" t="s">
        <v>3</v>
      </c>
      <c r="AQ71" s="197" t="s">
        <v>1</v>
      </c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</row>
    <row r="72" spans="1:83">
      <c r="A72" s="264"/>
      <c r="B72" s="23" t="s">
        <v>891</v>
      </c>
      <c r="C72" s="18" t="s">
        <v>866</v>
      </c>
      <c r="D72" s="197" t="s">
        <v>1</v>
      </c>
      <c r="E72" s="197" t="s">
        <v>1</v>
      </c>
      <c r="F72" s="197" t="s">
        <v>1</v>
      </c>
      <c r="G72" s="197" t="s">
        <v>1</v>
      </c>
      <c r="H72" s="197" t="s">
        <v>1</v>
      </c>
      <c r="I72" s="197" t="s">
        <v>1</v>
      </c>
      <c r="J72" s="197" t="s">
        <v>1</v>
      </c>
      <c r="K72" s="197" t="s">
        <v>1</v>
      </c>
      <c r="L72" s="197" t="s">
        <v>3</v>
      </c>
      <c r="M72" s="197" t="s">
        <v>1</v>
      </c>
      <c r="N72" s="197" t="s">
        <v>1</v>
      </c>
      <c r="O72" s="197" t="s">
        <v>1</v>
      </c>
      <c r="P72" s="197" t="s">
        <v>1</v>
      </c>
      <c r="Q72" s="197" t="s">
        <v>1</v>
      </c>
      <c r="R72" s="197" t="s">
        <v>1</v>
      </c>
      <c r="S72" s="197" t="s">
        <v>1</v>
      </c>
      <c r="T72" s="197" t="s">
        <v>3</v>
      </c>
      <c r="U72" s="197" t="s">
        <v>1</v>
      </c>
      <c r="V72" s="197" t="s">
        <v>1</v>
      </c>
      <c r="W72" s="192" t="s">
        <v>1</v>
      </c>
      <c r="X72" s="197" t="s">
        <v>1</v>
      </c>
      <c r="Y72" s="197" t="s">
        <v>1</v>
      </c>
      <c r="Z72" s="197" t="s">
        <v>3</v>
      </c>
      <c r="AA72" s="197" t="s">
        <v>1</v>
      </c>
      <c r="AB72" s="197" t="s">
        <v>1</v>
      </c>
      <c r="AC72" s="197" t="s">
        <v>1</v>
      </c>
      <c r="AD72" s="197" t="s">
        <v>1</v>
      </c>
      <c r="AE72" s="192" t="s">
        <v>1</v>
      </c>
      <c r="AF72" s="197" t="s">
        <v>1</v>
      </c>
      <c r="AG72" s="197" t="s">
        <v>1</v>
      </c>
      <c r="AH72" s="197" t="s">
        <v>1</v>
      </c>
      <c r="AI72" s="197" t="s">
        <v>1</v>
      </c>
      <c r="AJ72" s="197" t="s">
        <v>1</v>
      </c>
      <c r="AK72" s="197" t="s">
        <v>3</v>
      </c>
      <c r="AL72" s="197" t="s">
        <v>1</v>
      </c>
      <c r="AM72" s="197" t="s">
        <v>1</v>
      </c>
      <c r="AN72" s="197" t="s">
        <v>1</v>
      </c>
      <c r="AO72" s="197" t="s">
        <v>3</v>
      </c>
      <c r="AP72" s="197" t="s">
        <v>1</v>
      </c>
      <c r="AQ72" s="197" t="s">
        <v>1</v>
      </c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</row>
    <row r="73" spans="1:83" ht="15" customHeight="1">
      <c r="A73" s="277" t="s">
        <v>892</v>
      </c>
      <c r="B73" s="23" t="s">
        <v>893</v>
      </c>
      <c r="C73" s="18" t="s">
        <v>866</v>
      </c>
      <c r="D73" s="197" t="s">
        <v>3</v>
      </c>
      <c r="E73" s="197" t="s">
        <v>3</v>
      </c>
      <c r="F73" s="197" t="s">
        <v>3</v>
      </c>
      <c r="G73" s="197" t="s">
        <v>3</v>
      </c>
      <c r="H73" s="197" t="s">
        <v>3</v>
      </c>
      <c r="I73" s="197" t="s">
        <v>3</v>
      </c>
      <c r="J73" s="197" t="s">
        <v>3</v>
      </c>
      <c r="K73" s="197" t="s">
        <v>3</v>
      </c>
      <c r="L73" s="197" t="s">
        <v>3</v>
      </c>
      <c r="M73" s="197" t="s">
        <v>3</v>
      </c>
      <c r="N73" s="197" t="s">
        <v>3</v>
      </c>
      <c r="O73" s="197" t="s">
        <v>3</v>
      </c>
      <c r="P73" s="197" t="s">
        <v>1</v>
      </c>
      <c r="Q73" s="197" t="s">
        <v>1</v>
      </c>
      <c r="R73" s="197" t="s">
        <v>3</v>
      </c>
      <c r="S73" s="197" t="s">
        <v>1</v>
      </c>
      <c r="T73" s="197" t="s">
        <v>3</v>
      </c>
      <c r="U73" s="197" t="s">
        <v>3</v>
      </c>
      <c r="V73" s="192" t="s">
        <v>1</v>
      </c>
      <c r="W73" s="192" t="s">
        <v>1</v>
      </c>
      <c r="X73" s="197" t="s">
        <v>1</v>
      </c>
      <c r="Y73" s="197" t="s">
        <v>1</v>
      </c>
      <c r="Z73" s="197" t="s">
        <v>3</v>
      </c>
      <c r="AA73" s="197" t="s">
        <v>1</v>
      </c>
      <c r="AB73" s="247" t="s">
        <v>3</v>
      </c>
      <c r="AC73" s="197" t="s">
        <v>1</v>
      </c>
      <c r="AD73" s="197" t="s">
        <v>1</v>
      </c>
      <c r="AE73" s="192" t="s">
        <v>1</v>
      </c>
      <c r="AF73" s="197" t="s">
        <v>1</v>
      </c>
      <c r="AG73" s="197" t="s">
        <v>3</v>
      </c>
      <c r="AH73" s="197" t="s">
        <v>1</v>
      </c>
      <c r="AI73" s="197" t="s">
        <v>1</v>
      </c>
      <c r="AJ73" s="197" t="s">
        <v>3</v>
      </c>
      <c r="AK73" s="197" t="s">
        <v>3</v>
      </c>
      <c r="AL73" s="197" t="s">
        <v>3</v>
      </c>
      <c r="AM73" s="197" t="s">
        <v>3</v>
      </c>
      <c r="AN73" s="197" t="s">
        <v>3</v>
      </c>
      <c r="AO73" s="197" t="s">
        <v>3</v>
      </c>
      <c r="AP73" s="197" t="s">
        <v>1</v>
      </c>
      <c r="AQ73" s="197" t="s">
        <v>3</v>
      </c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</row>
    <row r="74" spans="1:83" ht="15" customHeight="1">
      <c r="A74" s="277"/>
      <c r="B74" s="24" t="s">
        <v>894</v>
      </c>
      <c r="C74" s="18" t="s">
        <v>866</v>
      </c>
      <c r="D74" s="197" t="s">
        <v>1</v>
      </c>
      <c r="E74" s="197" t="s">
        <v>1</v>
      </c>
      <c r="F74" s="197" t="s">
        <v>3</v>
      </c>
      <c r="G74" s="197" t="s">
        <v>3</v>
      </c>
      <c r="H74" s="197" t="s">
        <v>1</v>
      </c>
      <c r="I74" s="197" t="s">
        <v>1</v>
      </c>
      <c r="J74" s="197" t="s">
        <v>1</v>
      </c>
      <c r="K74" s="197" t="s">
        <v>3</v>
      </c>
      <c r="L74" s="197" t="s">
        <v>3</v>
      </c>
      <c r="M74" s="197" t="s">
        <v>3</v>
      </c>
      <c r="N74" s="197" t="s">
        <v>1</v>
      </c>
      <c r="O74" s="197" t="s">
        <v>1</v>
      </c>
      <c r="P74" s="197" t="s">
        <v>3</v>
      </c>
      <c r="Q74" s="197" t="s">
        <v>3</v>
      </c>
      <c r="R74" s="197" t="s">
        <v>3</v>
      </c>
      <c r="S74" s="197" t="s">
        <v>3</v>
      </c>
      <c r="T74" s="197" t="s">
        <v>1</v>
      </c>
      <c r="U74" s="197" t="s">
        <v>3</v>
      </c>
      <c r="V74" s="197" t="s">
        <v>3</v>
      </c>
      <c r="W74" s="197" t="s">
        <v>3</v>
      </c>
      <c r="X74" s="197" t="s">
        <v>3</v>
      </c>
      <c r="Y74" s="197" t="s">
        <v>1</v>
      </c>
      <c r="Z74" s="197" t="s">
        <v>3</v>
      </c>
      <c r="AA74" s="197" t="s">
        <v>1</v>
      </c>
      <c r="AB74" s="197" t="s">
        <v>1</v>
      </c>
      <c r="AC74" s="197" t="s">
        <v>3</v>
      </c>
      <c r="AD74" s="197" t="s">
        <v>3</v>
      </c>
      <c r="AE74" s="192" t="s">
        <v>3</v>
      </c>
      <c r="AF74" s="197" t="s">
        <v>3</v>
      </c>
      <c r="AG74" s="197" t="s">
        <v>1</v>
      </c>
      <c r="AH74" s="197" t="s">
        <v>3</v>
      </c>
      <c r="AI74" s="197" t="s">
        <v>3</v>
      </c>
      <c r="AJ74" s="197" t="s">
        <v>1</v>
      </c>
      <c r="AK74" s="197" t="s">
        <v>3</v>
      </c>
      <c r="AL74" s="197" t="s">
        <v>1</v>
      </c>
      <c r="AM74" s="197" t="s">
        <v>1</v>
      </c>
      <c r="AN74" s="197" t="s">
        <v>3</v>
      </c>
      <c r="AO74" s="197" t="s">
        <v>3</v>
      </c>
      <c r="AP74" s="197" t="s">
        <v>3</v>
      </c>
      <c r="AQ74" s="197" t="s">
        <v>1</v>
      </c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</row>
    <row r="75" spans="1:83" ht="38.25" customHeight="1">
      <c r="A75" s="277"/>
      <c r="B75" s="22" t="s">
        <v>895</v>
      </c>
      <c r="C75" s="18" t="s">
        <v>896</v>
      </c>
      <c r="D75" s="197">
        <v>8</v>
      </c>
      <c r="E75" s="197">
        <v>7</v>
      </c>
      <c r="F75" s="197">
        <v>5</v>
      </c>
      <c r="G75" s="197">
        <v>1</v>
      </c>
      <c r="H75" s="197">
        <v>6</v>
      </c>
      <c r="I75" s="197">
        <v>5</v>
      </c>
      <c r="J75" s="197">
        <v>8</v>
      </c>
      <c r="K75" s="197">
        <v>6</v>
      </c>
      <c r="L75" s="197">
        <v>1</v>
      </c>
      <c r="M75" s="197">
        <v>1</v>
      </c>
      <c r="N75" s="197">
        <v>6</v>
      </c>
      <c r="O75" s="197">
        <v>6</v>
      </c>
      <c r="P75" s="197">
        <v>10</v>
      </c>
      <c r="Q75" s="197">
        <v>10</v>
      </c>
      <c r="R75" s="197">
        <v>1</v>
      </c>
      <c r="S75" s="197">
        <v>9</v>
      </c>
      <c r="T75" s="197">
        <v>3</v>
      </c>
      <c r="U75" s="197">
        <v>10</v>
      </c>
      <c r="V75" s="197">
        <v>8</v>
      </c>
      <c r="W75" s="197">
        <v>10</v>
      </c>
      <c r="X75" s="197">
        <v>8</v>
      </c>
      <c r="Y75" s="197">
        <v>9</v>
      </c>
      <c r="Z75" s="197">
        <v>1</v>
      </c>
      <c r="AA75" s="197">
        <v>10</v>
      </c>
      <c r="AB75" s="197">
        <v>8</v>
      </c>
      <c r="AC75" s="197">
        <v>8</v>
      </c>
      <c r="AD75" s="197">
        <v>9</v>
      </c>
      <c r="AE75" s="197">
        <v>9</v>
      </c>
      <c r="AF75" s="197">
        <v>9</v>
      </c>
      <c r="AG75" s="197">
        <v>8</v>
      </c>
      <c r="AH75" s="197">
        <v>8</v>
      </c>
      <c r="AI75" s="197">
        <v>8</v>
      </c>
      <c r="AJ75" s="197">
        <v>8</v>
      </c>
      <c r="AK75" s="197">
        <v>1</v>
      </c>
      <c r="AL75" s="197">
        <v>3</v>
      </c>
      <c r="AM75" s="197">
        <v>7</v>
      </c>
      <c r="AN75" s="197">
        <v>7</v>
      </c>
      <c r="AO75" s="197">
        <v>1</v>
      </c>
      <c r="AP75" s="197">
        <v>9</v>
      </c>
      <c r="AQ75" s="197">
        <v>4</v>
      </c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</row>
    <row r="76" spans="1:83" ht="40.5" customHeight="1" thickBot="1">
      <c r="A76" s="277"/>
      <c r="B76" s="32" t="s">
        <v>897</v>
      </c>
      <c r="C76" s="33" t="s">
        <v>896</v>
      </c>
      <c r="D76" s="197">
        <v>8</v>
      </c>
      <c r="E76" s="197">
        <v>9</v>
      </c>
      <c r="F76" s="197">
        <v>7</v>
      </c>
      <c r="G76" s="197">
        <v>1</v>
      </c>
      <c r="H76" s="197">
        <v>8</v>
      </c>
      <c r="I76" s="197">
        <v>8</v>
      </c>
      <c r="J76" s="197">
        <v>9</v>
      </c>
      <c r="K76" s="197">
        <v>6</v>
      </c>
      <c r="L76" s="197">
        <v>1</v>
      </c>
      <c r="M76" s="197">
        <v>1</v>
      </c>
      <c r="N76" s="197">
        <v>7</v>
      </c>
      <c r="O76" s="197">
        <v>7</v>
      </c>
      <c r="P76" s="197">
        <v>10</v>
      </c>
      <c r="Q76" s="197">
        <v>10</v>
      </c>
      <c r="R76" s="197">
        <v>1</v>
      </c>
      <c r="S76" s="197">
        <v>8</v>
      </c>
      <c r="T76" s="197">
        <v>8</v>
      </c>
      <c r="U76" s="197">
        <v>10</v>
      </c>
      <c r="V76" s="197">
        <v>8</v>
      </c>
      <c r="W76" s="197">
        <v>10</v>
      </c>
      <c r="X76" s="197">
        <v>8</v>
      </c>
      <c r="Y76" s="197">
        <v>9</v>
      </c>
      <c r="Z76" s="197">
        <v>5</v>
      </c>
      <c r="AA76" s="197">
        <v>10</v>
      </c>
      <c r="AB76" s="197">
        <v>8</v>
      </c>
      <c r="AC76" s="197">
        <v>8</v>
      </c>
      <c r="AD76" s="197">
        <v>8</v>
      </c>
      <c r="AE76" s="197">
        <v>8</v>
      </c>
      <c r="AF76" s="197">
        <v>9</v>
      </c>
      <c r="AG76" s="197">
        <v>8</v>
      </c>
      <c r="AH76" s="197">
        <v>8</v>
      </c>
      <c r="AI76" s="197">
        <v>8</v>
      </c>
      <c r="AJ76" s="197">
        <v>8</v>
      </c>
      <c r="AK76" s="197">
        <v>1</v>
      </c>
      <c r="AL76" s="197">
        <v>9</v>
      </c>
      <c r="AM76" s="197">
        <v>9</v>
      </c>
      <c r="AN76" s="197">
        <v>7</v>
      </c>
      <c r="AO76" s="197">
        <v>1</v>
      </c>
      <c r="AP76" s="197">
        <v>9</v>
      </c>
      <c r="AQ76" s="197">
        <v>4</v>
      </c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</row>
    <row r="77" spans="1:83">
      <c r="A77" s="278" t="s">
        <v>898</v>
      </c>
      <c r="B77" s="278"/>
      <c r="C77" s="34" t="s">
        <v>866</v>
      </c>
      <c r="D77" s="197" t="s">
        <v>3</v>
      </c>
      <c r="E77" s="197" t="s">
        <v>3</v>
      </c>
      <c r="F77" s="197" t="s">
        <v>3</v>
      </c>
      <c r="G77" s="197" t="s">
        <v>3</v>
      </c>
      <c r="H77" s="197" t="s">
        <v>3</v>
      </c>
      <c r="I77" s="197" t="s">
        <v>3</v>
      </c>
      <c r="J77" s="197" t="s">
        <v>3</v>
      </c>
      <c r="K77" s="197" t="s">
        <v>3</v>
      </c>
      <c r="L77" s="197" t="s">
        <v>3</v>
      </c>
      <c r="M77" s="197" t="s">
        <v>3</v>
      </c>
      <c r="N77" s="197" t="s">
        <v>3</v>
      </c>
      <c r="O77" s="197" t="s">
        <v>3</v>
      </c>
      <c r="P77" s="197" t="s">
        <v>1</v>
      </c>
      <c r="Q77" s="197" t="s">
        <v>1</v>
      </c>
      <c r="R77" s="197" t="s">
        <v>3</v>
      </c>
      <c r="S77" s="197" t="s">
        <v>3</v>
      </c>
      <c r="T77" s="197" t="s">
        <v>3</v>
      </c>
      <c r="U77" s="197" t="s">
        <v>3</v>
      </c>
      <c r="V77" s="192" t="s">
        <v>1</v>
      </c>
      <c r="W77" s="192" t="s">
        <v>3</v>
      </c>
      <c r="X77" s="197" t="s">
        <v>3</v>
      </c>
      <c r="Y77" s="197" t="s">
        <v>3</v>
      </c>
      <c r="Z77" s="197" t="s">
        <v>3</v>
      </c>
      <c r="AA77" s="197" t="s">
        <v>3</v>
      </c>
      <c r="AB77" s="247" t="s">
        <v>3</v>
      </c>
      <c r="AC77" s="197" t="s">
        <v>1</v>
      </c>
      <c r="AD77" s="197" t="s">
        <v>3</v>
      </c>
      <c r="AE77" s="192" t="s">
        <v>1</v>
      </c>
      <c r="AF77" s="197" t="s">
        <v>3</v>
      </c>
      <c r="AG77" s="197" t="s">
        <v>3</v>
      </c>
      <c r="AH77" s="197" t="s">
        <v>3</v>
      </c>
      <c r="AI77" s="197" t="s">
        <v>1</v>
      </c>
      <c r="AJ77" s="197" t="s">
        <v>3</v>
      </c>
      <c r="AK77" s="197" t="s">
        <v>3</v>
      </c>
      <c r="AL77" s="197" t="s">
        <v>3</v>
      </c>
      <c r="AM77" s="197" t="s">
        <v>3</v>
      </c>
      <c r="AN77" s="197" t="s">
        <v>3</v>
      </c>
      <c r="AO77" s="197" t="s">
        <v>3</v>
      </c>
      <c r="AP77" s="197" t="s">
        <v>1</v>
      </c>
      <c r="AQ77" s="197" t="s">
        <v>3</v>
      </c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</row>
    <row r="78" spans="1:83" ht="15.75" thickBot="1">
      <c r="A78" s="279" t="s">
        <v>899</v>
      </c>
      <c r="B78" s="279"/>
      <c r="C78" s="35" t="s">
        <v>866</v>
      </c>
      <c r="D78" s="197" t="s">
        <v>3</v>
      </c>
      <c r="E78" s="197" t="s">
        <v>3</v>
      </c>
      <c r="F78" s="197" t="s">
        <v>3</v>
      </c>
      <c r="G78" s="197" t="s">
        <v>3</v>
      </c>
      <c r="H78" s="197" t="s">
        <v>3</v>
      </c>
      <c r="I78" s="197" t="s">
        <v>3</v>
      </c>
      <c r="J78" s="197" t="s">
        <v>3</v>
      </c>
      <c r="K78" s="197" t="s">
        <v>1</v>
      </c>
      <c r="L78" s="197" t="s">
        <v>3</v>
      </c>
      <c r="M78" s="197" t="s">
        <v>3</v>
      </c>
      <c r="N78" s="197" t="s">
        <v>3</v>
      </c>
      <c r="O78" s="197" t="s">
        <v>3</v>
      </c>
      <c r="P78" s="197" t="s">
        <v>3</v>
      </c>
      <c r="Q78" s="197" t="s">
        <v>1</v>
      </c>
      <c r="R78" s="197" t="s">
        <v>3</v>
      </c>
      <c r="S78" s="197" t="s">
        <v>3</v>
      </c>
      <c r="T78" s="197" t="s">
        <v>3</v>
      </c>
      <c r="U78" s="197" t="s">
        <v>3</v>
      </c>
      <c r="V78" s="192" t="s">
        <v>1</v>
      </c>
      <c r="W78" s="192" t="s">
        <v>3</v>
      </c>
      <c r="X78" s="197" t="s">
        <v>3</v>
      </c>
      <c r="Y78" s="197" t="s">
        <v>3</v>
      </c>
      <c r="Z78" s="197" t="s">
        <v>3</v>
      </c>
      <c r="AA78" s="197" t="s">
        <v>3</v>
      </c>
      <c r="AB78" s="247" t="s">
        <v>1</v>
      </c>
      <c r="AC78" s="197" t="s">
        <v>1</v>
      </c>
      <c r="AD78" s="197" t="s">
        <v>1</v>
      </c>
      <c r="AE78" s="192" t="s">
        <v>3</v>
      </c>
      <c r="AF78" s="197" t="s">
        <v>3</v>
      </c>
      <c r="AG78" s="197" t="s">
        <v>3</v>
      </c>
      <c r="AH78" s="197" t="s">
        <v>3</v>
      </c>
      <c r="AI78" s="197" t="s">
        <v>1</v>
      </c>
      <c r="AJ78" s="197" t="s">
        <v>3</v>
      </c>
      <c r="AK78" s="197" t="s">
        <v>3</v>
      </c>
      <c r="AL78" s="197" t="s">
        <v>3</v>
      </c>
      <c r="AM78" s="197" t="s">
        <v>3</v>
      </c>
      <c r="AN78" s="197" t="s">
        <v>3</v>
      </c>
      <c r="AO78" s="197" t="s">
        <v>3</v>
      </c>
      <c r="AP78" s="197" t="s">
        <v>1</v>
      </c>
      <c r="AQ78" s="197" t="s">
        <v>3</v>
      </c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</row>
    <row r="79" spans="1:83" ht="15" customHeight="1">
      <c r="A79" s="280" t="s">
        <v>900</v>
      </c>
      <c r="B79" s="36" t="s">
        <v>901</v>
      </c>
      <c r="C79" s="37" t="s">
        <v>866</v>
      </c>
      <c r="D79" s="197" t="s">
        <v>3</v>
      </c>
      <c r="E79" s="197" t="s">
        <v>3</v>
      </c>
      <c r="F79" s="197" t="s">
        <v>3</v>
      </c>
      <c r="G79" s="197" t="s">
        <v>1</v>
      </c>
      <c r="H79" s="197" t="s">
        <v>3</v>
      </c>
      <c r="I79" s="197" t="s">
        <v>3</v>
      </c>
      <c r="J79" s="197" t="s">
        <v>3</v>
      </c>
      <c r="K79" s="197" t="s">
        <v>1</v>
      </c>
      <c r="L79" s="197" t="s">
        <v>1</v>
      </c>
      <c r="M79" s="197" t="s">
        <v>3</v>
      </c>
      <c r="N79" s="197" t="s">
        <v>3</v>
      </c>
      <c r="O79" s="197" t="s">
        <v>3</v>
      </c>
      <c r="P79" s="197" t="s">
        <v>1</v>
      </c>
      <c r="Q79" s="197" t="s">
        <v>1</v>
      </c>
      <c r="R79" s="197" t="s">
        <v>3</v>
      </c>
      <c r="S79" s="197" t="s">
        <v>1</v>
      </c>
      <c r="T79" s="197" t="s">
        <v>3</v>
      </c>
      <c r="U79" s="197" t="s">
        <v>1</v>
      </c>
      <c r="V79" s="192" t="s">
        <v>1</v>
      </c>
      <c r="W79" s="192" t="s">
        <v>1</v>
      </c>
      <c r="X79" s="197" t="s">
        <v>1</v>
      </c>
      <c r="Y79" s="197" t="s">
        <v>1</v>
      </c>
      <c r="Z79" s="197" t="s">
        <v>3</v>
      </c>
      <c r="AA79" s="197" t="s">
        <v>1</v>
      </c>
      <c r="AB79" s="247" t="s">
        <v>1</v>
      </c>
      <c r="AC79" s="197" t="s">
        <v>1</v>
      </c>
      <c r="AD79" s="197" t="s">
        <v>1</v>
      </c>
      <c r="AE79" s="192" t="s">
        <v>1</v>
      </c>
      <c r="AF79" s="197" t="s">
        <v>1</v>
      </c>
      <c r="AG79" s="197" t="s">
        <v>3</v>
      </c>
      <c r="AH79" s="197" t="s">
        <v>1</v>
      </c>
      <c r="AI79" s="197" t="s">
        <v>1</v>
      </c>
      <c r="AJ79" s="197" t="s">
        <v>1</v>
      </c>
      <c r="AK79" s="197" t="s">
        <v>1</v>
      </c>
      <c r="AL79" s="197" t="s">
        <v>3</v>
      </c>
      <c r="AM79" s="197" t="s">
        <v>3</v>
      </c>
      <c r="AN79" s="197" t="s">
        <v>3</v>
      </c>
      <c r="AO79" s="197" t="s">
        <v>3</v>
      </c>
      <c r="AP79" s="197" t="s">
        <v>1</v>
      </c>
      <c r="AQ79" s="197" t="s">
        <v>3</v>
      </c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</row>
    <row r="80" spans="1:83">
      <c r="A80" s="280"/>
      <c r="B80" s="23" t="s">
        <v>902</v>
      </c>
      <c r="C80" s="18" t="s">
        <v>866</v>
      </c>
      <c r="D80" s="197" t="s">
        <v>1</v>
      </c>
      <c r="E80" s="197" t="s">
        <v>1</v>
      </c>
      <c r="F80" s="197" t="s">
        <v>1</v>
      </c>
      <c r="G80" s="197" t="s">
        <v>3</v>
      </c>
      <c r="H80" s="197" t="s">
        <v>1</v>
      </c>
      <c r="I80" s="197" t="s">
        <v>1</v>
      </c>
      <c r="J80" s="197" t="s">
        <v>1</v>
      </c>
      <c r="K80" s="197" t="s">
        <v>3</v>
      </c>
      <c r="L80" s="197" t="s">
        <v>3</v>
      </c>
      <c r="M80" s="197" t="s">
        <v>3</v>
      </c>
      <c r="N80" s="197" t="s">
        <v>1</v>
      </c>
      <c r="O80" s="197" t="s">
        <v>1</v>
      </c>
      <c r="P80" s="197" t="s">
        <v>3</v>
      </c>
      <c r="Q80" s="197" t="s">
        <v>3</v>
      </c>
      <c r="R80" s="197" t="s">
        <v>3</v>
      </c>
      <c r="S80" s="197" t="s">
        <v>3</v>
      </c>
      <c r="T80" s="197" t="s">
        <v>1</v>
      </c>
      <c r="U80" s="197" t="s">
        <v>3</v>
      </c>
      <c r="V80" s="192" t="s">
        <v>3</v>
      </c>
      <c r="W80" s="192" t="s">
        <v>3</v>
      </c>
      <c r="X80" s="197" t="s">
        <v>3</v>
      </c>
      <c r="Y80" s="197" t="s">
        <v>3</v>
      </c>
      <c r="Z80" s="197" t="s">
        <v>3</v>
      </c>
      <c r="AA80" s="197" t="s">
        <v>3</v>
      </c>
      <c r="AB80" s="197" t="s">
        <v>1</v>
      </c>
      <c r="AC80" s="197" t="s">
        <v>3</v>
      </c>
      <c r="AD80" s="197" t="s">
        <v>3</v>
      </c>
      <c r="AE80" s="192" t="s">
        <v>3</v>
      </c>
      <c r="AF80" s="197" t="s">
        <v>3</v>
      </c>
      <c r="AG80" s="197" t="s">
        <v>1</v>
      </c>
      <c r="AH80" s="197" t="s">
        <v>3</v>
      </c>
      <c r="AI80" s="197" t="s">
        <v>3</v>
      </c>
      <c r="AJ80" s="247" t="s">
        <v>3</v>
      </c>
      <c r="AK80" s="197" t="s">
        <v>3</v>
      </c>
      <c r="AL80" s="197" t="s">
        <v>1</v>
      </c>
      <c r="AM80" s="197" t="s">
        <v>1</v>
      </c>
      <c r="AN80" s="197" t="s">
        <v>3</v>
      </c>
      <c r="AO80" s="197" t="s">
        <v>3</v>
      </c>
      <c r="AP80" s="197" t="s">
        <v>3</v>
      </c>
      <c r="AQ80" s="197" t="s">
        <v>1</v>
      </c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</row>
    <row r="81" spans="1:83">
      <c r="A81" s="280"/>
      <c r="B81" s="23" t="s">
        <v>903</v>
      </c>
      <c r="C81" s="18" t="s">
        <v>896</v>
      </c>
      <c r="D81" s="201">
        <v>7</v>
      </c>
      <c r="E81" s="201">
        <v>8</v>
      </c>
      <c r="F81" s="201">
        <v>10</v>
      </c>
      <c r="G81" s="201">
        <v>9</v>
      </c>
      <c r="H81" s="201">
        <v>9</v>
      </c>
      <c r="I81" s="201">
        <v>8</v>
      </c>
      <c r="J81" s="201">
        <v>9</v>
      </c>
      <c r="K81" s="201">
        <v>9</v>
      </c>
      <c r="L81" s="201">
        <v>8</v>
      </c>
      <c r="M81" s="201">
        <v>1</v>
      </c>
      <c r="N81" s="201">
        <v>7</v>
      </c>
      <c r="O81" s="201">
        <v>8</v>
      </c>
      <c r="P81" s="201">
        <v>10</v>
      </c>
      <c r="Q81" s="201">
        <v>10</v>
      </c>
      <c r="R81" s="201">
        <v>1</v>
      </c>
      <c r="S81" s="201">
        <v>8</v>
      </c>
      <c r="T81" s="201">
        <v>8</v>
      </c>
      <c r="U81" s="201">
        <v>10</v>
      </c>
      <c r="V81" s="201">
        <v>8</v>
      </c>
      <c r="W81" s="201">
        <v>10</v>
      </c>
      <c r="X81" s="201">
        <v>9</v>
      </c>
      <c r="Y81" s="201">
        <v>9</v>
      </c>
      <c r="Z81" s="201">
        <v>5</v>
      </c>
      <c r="AA81" s="201">
        <v>10</v>
      </c>
      <c r="AB81" s="201">
        <v>8</v>
      </c>
      <c r="AC81" s="201">
        <v>10</v>
      </c>
      <c r="AD81" s="201">
        <v>8</v>
      </c>
      <c r="AE81" s="201">
        <v>10</v>
      </c>
      <c r="AF81" s="201">
        <v>9</v>
      </c>
      <c r="AG81" s="201">
        <v>1</v>
      </c>
      <c r="AH81" s="201">
        <v>9</v>
      </c>
      <c r="AI81" s="201">
        <v>9</v>
      </c>
      <c r="AJ81" s="201">
        <v>8</v>
      </c>
      <c r="AK81" s="201">
        <v>8</v>
      </c>
      <c r="AL81" s="201">
        <v>10</v>
      </c>
      <c r="AM81" s="201">
        <v>9</v>
      </c>
      <c r="AN81" s="201">
        <v>3</v>
      </c>
      <c r="AO81" s="201">
        <v>1</v>
      </c>
      <c r="AP81" s="201">
        <v>9</v>
      </c>
      <c r="AQ81" s="201">
        <v>6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</row>
    <row r="82" spans="1:83" ht="15" customHeight="1">
      <c r="A82" s="264" t="s">
        <v>904</v>
      </c>
      <c r="B82" s="28" t="s">
        <v>905</v>
      </c>
      <c r="C82" s="18" t="s">
        <v>866</v>
      </c>
      <c r="D82" s="197" t="s">
        <v>1</v>
      </c>
      <c r="E82" s="197" t="s">
        <v>1</v>
      </c>
      <c r="F82" s="197" t="s">
        <v>1</v>
      </c>
      <c r="G82" s="197" t="s">
        <v>1</v>
      </c>
      <c r="H82" s="197" t="s">
        <v>1</v>
      </c>
      <c r="I82" s="197" t="s">
        <v>1</v>
      </c>
      <c r="J82" s="197" t="s">
        <v>1</v>
      </c>
      <c r="K82" s="197" t="s">
        <v>3</v>
      </c>
      <c r="L82" s="197" t="s">
        <v>3</v>
      </c>
      <c r="M82" s="197" t="s">
        <v>3</v>
      </c>
      <c r="N82" s="197" t="s">
        <v>1</v>
      </c>
      <c r="O82" s="197" t="s">
        <v>1</v>
      </c>
      <c r="P82" s="197" t="s">
        <v>1</v>
      </c>
      <c r="Q82" s="197" t="s">
        <v>1</v>
      </c>
      <c r="R82" s="197" t="s">
        <v>1</v>
      </c>
      <c r="S82" s="197" t="s">
        <v>1</v>
      </c>
      <c r="T82" s="197" t="s">
        <v>1</v>
      </c>
      <c r="U82" s="197" t="s">
        <v>1</v>
      </c>
      <c r="V82" s="197" t="s">
        <v>1</v>
      </c>
      <c r="W82" s="192" t="s">
        <v>1</v>
      </c>
      <c r="X82" s="197" t="s">
        <v>1</v>
      </c>
      <c r="Y82" s="197" t="s">
        <v>1</v>
      </c>
      <c r="Z82" s="197" t="s">
        <v>1</v>
      </c>
      <c r="AA82" s="197" t="s">
        <v>1</v>
      </c>
      <c r="AB82" s="247" t="s">
        <v>1</v>
      </c>
      <c r="AC82" s="197" t="s">
        <v>1</v>
      </c>
      <c r="AD82" s="197" t="s">
        <v>1</v>
      </c>
      <c r="AE82" s="192" t="s">
        <v>1</v>
      </c>
      <c r="AF82" s="197" t="s">
        <v>1</v>
      </c>
      <c r="AG82" s="197" t="s">
        <v>1</v>
      </c>
      <c r="AH82" s="197" t="s">
        <v>1</v>
      </c>
      <c r="AI82" s="197" t="s">
        <v>1</v>
      </c>
      <c r="AJ82" s="247" t="s">
        <v>1</v>
      </c>
      <c r="AK82" s="197" t="s">
        <v>1</v>
      </c>
      <c r="AL82" s="197" t="s">
        <v>1</v>
      </c>
      <c r="AM82" s="197" t="s">
        <v>1</v>
      </c>
      <c r="AN82" s="197" t="s">
        <v>3</v>
      </c>
      <c r="AO82" s="197" t="s">
        <v>1</v>
      </c>
      <c r="AP82" s="197" t="s">
        <v>1</v>
      </c>
      <c r="AQ82" s="197" t="s">
        <v>1</v>
      </c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</row>
    <row r="83" spans="1:83">
      <c r="A83" s="264"/>
      <c r="B83" s="20" t="s">
        <v>906</v>
      </c>
      <c r="C83" s="18" t="s">
        <v>866</v>
      </c>
      <c r="D83" s="197" t="s">
        <v>1</v>
      </c>
      <c r="E83" s="197" t="s">
        <v>1</v>
      </c>
      <c r="F83" s="197" t="s">
        <v>1</v>
      </c>
      <c r="G83" s="197" t="s">
        <v>1</v>
      </c>
      <c r="H83" s="197" t="s">
        <v>1</v>
      </c>
      <c r="I83" s="197" t="s">
        <v>1</v>
      </c>
      <c r="J83" s="197" t="s">
        <v>1</v>
      </c>
      <c r="K83" s="197" t="s">
        <v>3</v>
      </c>
      <c r="L83" s="197" t="s">
        <v>3</v>
      </c>
      <c r="M83" s="197" t="s">
        <v>1</v>
      </c>
      <c r="N83" s="197" t="s">
        <v>1</v>
      </c>
      <c r="O83" s="197" t="s">
        <v>1</v>
      </c>
      <c r="P83" s="197" t="s">
        <v>1</v>
      </c>
      <c r="Q83" s="197" t="s">
        <v>1</v>
      </c>
      <c r="R83" s="197" t="s">
        <v>1</v>
      </c>
      <c r="S83" s="197" t="s">
        <v>1</v>
      </c>
      <c r="T83" s="197" t="s">
        <v>1</v>
      </c>
      <c r="U83" s="197" t="s">
        <v>1</v>
      </c>
      <c r="V83" s="197" t="s">
        <v>1</v>
      </c>
      <c r="W83" s="192" t="s">
        <v>1</v>
      </c>
      <c r="X83" s="197" t="s">
        <v>1</v>
      </c>
      <c r="Y83" s="197" t="s">
        <v>1</v>
      </c>
      <c r="Z83" s="197" t="s">
        <v>1</v>
      </c>
      <c r="AA83" s="197" t="s">
        <v>1</v>
      </c>
      <c r="AB83" s="247" t="s">
        <v>1</v>
      </c>
      <c r="AC83" s="197" t="s">
        <v>1</v>
      </c>
      <c r="AD83" s="197" t="s">
        <v>1</v>
      </c>
      <c r="AE83" s="192" t="s">
        <v>1</v>
      </c>
      <c r="AF83" s="197" t="s">
        <v>1</v>
      </c>
      <c r="AG83" s="197" t="s">
        <v>1</v>
      </c>
      <c r="AH83" s="197" t="s">
        <v>1</v>
      </c>
      <c r="AI83" s="197" t="s">
        <v>1</v>
      </c>
      <c r="AJ83" s="247" t="s">
        <v>1</v>
      </c>
      <c r="AK83" s="197" t="s">
        <v>1</v>
      </c>
      <c r="AL83" s="197" t="s">
        <v>1</v>
      </c>
      <c r="AM83" s="197" t="s">
        <v>1</v>
      </c>
      <c r="AN83" s="197" t="s">
        <v>1</v>
      </c>
      <c r="AO83" s="197" t="s">
        <v>1</v>
      </c>
      <c r="AP83" s="197" t="s">
        <v>1</v>
      </c>
      <c r="AQ83" s="197" t="s">
        <v>1</v>
      </c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</row>
    <row r="84" spans="1:83">
      <c r="A84" s="264"/>
      <c r="B84" s="20" t="s">
        <v>907</v>
      </c>
      <c r="C84" s="18" t="s">
        <v>866</v>
      </c>
      <c r="D84" s="197" t="s">
        <v>1</v>
      </c>
      <c r="E84" s="197" t="s">
        <v>3</v>
      </c>
      <c r="F84" s="197" t="s">
        <v>1</v>
      </c>
      <c r="G84" s="197" t="s">
        <v>1</v>
      </c>
      <c r="H84" s="197" t="s">
        <v>1</v>
      </c>
      <c r="I84" s="197" t="s">
        <v>1</v>
      </c>
      <c r="J84" s="197" t="s">
        <v>1</v>
      </c>
      <c r="K84" s="197" t="s">
        <v>3</v>
      </c>
      <c r="L84" s="197" t="s">
        <v>3</v>
      </c>
      <c r="M84" s="197" t="s">
        <v>3</v>
      </c>
      <c r="N84" s="197" t="s">
        <v>1</v>
      </c>
      <c r="O84" s="197" t="s">
        <v>1</v>
      </c>
      <c r="P84" s="197" t="s">
        <v>1</v>
      </c>
      <c r="Q84" s="197" t="s">
        <v>1</v>
      </c>
      <c r="R84" s="197" t="s">
        <v>1</v>
      </c>
      <c r="S84" s="197" t="s">
        <v>1</v>
      </c>
      <c r="T84" s="197" t="s">
        <v>1</v>
      </c>
      <c r="U84" s="197" t="s">
        <v>3</v>
      </c>
      <c r="V84" s="197" t="s">
        <v>1</v>
      </c>
      <c r="W84" s="192" t="s">
        <v>1</v>
      </c>
      <c r="X84" s="197" t="s">
        <v>1</v>
      </c>
      <c r="Y84" s="197" t="s">
        <v>1</v>
      </c>
      <c r="Z84" s="197" t="s">
        <v>1</v>
      </c>
      <c r="AA84" s="197" t="s">
        <v>1</v>
      </c>
      <c r="AB84" s="247" t="s">
        <v>1</v>
      </c>
      <c r="AC84" s="197" t="s">
        <v>1</v>
      </c>
      <c r="AD84" s="197" t="s">
        <v>1</v>
      </c>
      <c r="AE84" s="192" t="s">
        <v>1</v>
      </c>
      <c r="AF84" s="197" t="s">
        <v>1</v>
      </c>
      <c r="AG84" s="197" t="s">
        <v>3</v>
      </c>
      <c r="AH84" s="197" t="s">
        <v>1</v>
      </c>
      <c r="AI84" s="197" t="s">
        <v>1</v>
      </c>
      <c r="AJ84" s="197" t="s">
        <v>1</v>
      </c>
      <c r="AK84" s="197" t="s">
        <v>1</v>
      </c>
      <c r="AL84" s="197" t="s">
        <v>1</v>
      </c>
      <c r="AM84" s="197" t="s">
        <v>1</v>
      </c>
      <c r="AN84" s="197" t="s">
        <v>3</v>
      </c>
      <c r="AO84" s="197" t="s">
        <v>3</v>
      </c>
      <c r="AP84" s="197" t="s">
        <v>1</v>
      </c>
      <c r="AQ84" s="197" t="s">
        <v>1</v>
      </c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</row>
    <row r="85" spans="1:83">
      <c r="A85" s="264"/>
      <c r="B85" s="20" t="s">
        <v>908</v>
      </c>
      <c r="C85" s="18" t="s">
        <v>866</v>
      </c>
      <c r="D85" s="197" t="s">
        <v>3</v>
      </c>
      <c r="E85" s="197" t="s">
        <v>1</v>
      </c>
      <c r="F85" s="197" t="s">
        <v>1</v>
      </c>
      <c r="G85" s="197" t="s">
        <v>1</v>
      </c>
      <c r="H85" s="197" t="s">
        <v>1</v>
      </c>
      <c r="I85" s="197" t="s">
        <v>3</v>
      </c>
      <c r="J85" s="197" t="s">
        <v>3</v>
      </c>
      <c r="K85" s="197" t="s">
        <v>3</v>
      </c>
      <c r="L85" s="197" t="s">
        <v>3</v>
      </c>
      <c r="M85" s="197" t="s">
        <v>3</v>
      </c>
      <c r="N85" s="197" t="s">
        <v>1</v>
      </c>
      <c r="O85" s="197" t="s">
        <v>1</v>
      </c>
      <c r="P85" s="197" t="s">
        <v>1</v>
      </c>
      <c r="Q85" s="197" t="s">
        <v>1</v>
      </c>
      <c r="R85" s="197" t="s">
        <v>3</v>
      </c>
      <c r="S85" s="197" t="s">
        <v>1</v>
      </c>
      <c r="T85" s="197" t="s">
        <v>3</v>
      </c>
      <c r="U85" s="197" t="s">
        <v>3</v>
      </c>
      <c r="V85" s="197" t="s">
        <v>1</v>
      </c>
      <c r="W85" s="192" t="s">
        <v>3</v>
      </c>
      <c r="X85" s="197" t="s">
        <v>1</v>
      </c>
      <c r="Y85" s="197" t="s">
        <v>1</v>
      </c>
      <c r="Z85" s="197" t="s">
        <v>3</v>
      </c>
      <c r="AA85" s="197" t="s">
        <v>3</v>
      </c>
      <c r="AB85" s="247" t="s">
        <v>1</v>
      </c>
      <c r="AC85" s="197" t="s">
        <v>1</v>
      </c>
      <c r="AD85" s="197" t="s">
        <v>3</v>
      </c>
      <c r="AE85" s="192" t="s">
        <v>3</v>
      </c>
      <c r="AF85" s="197" t="s">
        <v>1</v>
      </c>
      <c r="AG85" s="197" t="s">
        <v>3</v>
      </c>
      <c r="AH85" s="197" t="s">
        <v>1</v>
      </c>
      <c r="AI85" s="197" t="s">
        <v>3</v>
      </c>
      <c r="AJ85" s="197" t="s">
        <v>1</v>
      </c>
      <c r="AK85" s="197" t="s">
        <v>1</v>
      </c>
      <c r="AL85" s="197" t="s">
        <v>3</v>
      </c>
      <c r="AM85" s="197" t="s">
        <v>1</v>
      </c>
      <c r="AN85" s="197" t="s">
        <v>3</v>
      </c>
      <c r="AO85" s="197" t="s">
        <v>3</v>
      </c>
      <c r="AP85" s="197" t="s">
        <v>1</v>
      </c>
      <c r="AQ85" s="197" t="s">
        <v>1</v>
      </c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</row>
    <row r="86" spans="1:83">
      <c r="A86" s="264"/>
      <c r="B86" s="20" t="s">
        <v>909</v>
      </c>
      <c r="C86" s="18" t="s">
        <v>866</v>
      </c>
      <c r="D86" s="197" t="s">
        <v>3</v>
      </c>
      <c r="E86" s="197" t="s">
        <v>3</v>
      </c>
      <c r="F86" s="197" t="s">
        <v>1</v>
      </c>
      <c r="G86" s="197" t="s">
        <v>3</v>
      </c>
      <c r="H86" s="197" t="s">
        <v>3</v>
      </c>
      <c r="I86" s="197" t="s">
        <v>1</v>
      </c>
      <c r="J86" s="197" t="s">
        <v>1</v>
      </c>
      <c r="K86" s="197" t="s">
        <v>3</v>
      </c>
      <c r="L86" s="197" t="s">
        <v>3</v>
      </c>
      <c r="M86" s="197" t="s">
        <v>3</v>
      </c>
      <c r="N86" s="197" t="s">
        <v>1</v>
      </c>
      <c r="O86" s="197" t="s">
        <v>3</v>
      </c>
      <c r="P86" s="197" t="s">
        <v>1</v>
      </c>
      <c r="Q86" s="197" t="s">
        <v>3</v>
      </c>
      <c r="R86" s="197" t="s">
        <v>3</v>
      </c>
      <c r="S86" s="197" t="s">
        <v>1</v>
      </c>
      <c r="T86" s="197" t="s">
        <v>3</v>
      </c>
      <c r="U86" s="197" t="s">
        <v>1</v>
      </c>
      <c r="V86" s="197" t="s">
        <v>1</v>
      </c>
      <c r="W86" s="192" t="s">
        <v>3</v>
      </c>
      <c r="X86" s="197" t="s">
        <v>1</v>
      </c>
      <c r="Y86" s="197" t="s">
        <v>3</v>
      </c>
      <c r="Z86" s="197" t="s">
        <v>3</v>
      </c>
      <c r="AA86" s="197" t="s">
        <v>1</v>
      </c>
      <c r="AB86" s="247" t="s">
        <v>3</v>
      </c>
      <c r="AC86" s="197" t="s">
        <v>1</v>
      </c>
      <c r="AD86" s="197" t="s">
        <v>1</v>
      </c>
      <c r="AE86" s="192" t="s">
        <v>3</v>
      </c>
      <c r="AF86" s="197" t="s">
        <v>3</v>
      </c>
      <c r="AG86" s="197" t="s">
        <v>3</v>
      </c>
      <c r="AH86" s="197" t="s">
        <v>1</v>
      </c>
      <c r="AI86" s="197" t="s">
        <v>3</v>
      </c>
      <c r="AJ86" s="197" t="s">
        <v>3</v>
      </c>
      <c r="AK86" s="197" t="s">
        <v>1</v>
      </c>
      <c r="AL86" s="197" t="s">
        <v>3</v>
      </c>
      <c r="AM86" s="197" t="s">
        <v>3</v>
      </c>
      <c r="AN86" s="197" t="s">
        <v>3</v>
      </c>
      <c r="AO86" s="197" t="s">
        <v>3</v>
      </c>
      <c r="AP86" s="197" t="s">
        <v>1</v>
      </c>
      <c r="AQ86" s="197" t="s">
        <v>1</v>
      </c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</row>
    <row r="87" spans="1:83">
      <c r="A87" s="264"/>
      <c r="B87" s="20" t="s">
        <v>910</v>
      </c>
      <c r="C87" s="18" t="s">
        <v>866</v>
      </c>
      <c r="D87" s="197" t="s">
        <v>1</v>
      </c>
      <c r="E87" s="197" t="s">
        <v>3</v>
      </c>
      <c r="F87" s="197" t="s">
        <v>1</v>
      </c>
      <c r="G87" s="197" t="s">
        <v>1</v>
      </c>
      <c r="H87" s="197" t="s">
        <v>1</v>
      </c>
      <c r="I87" s="197" t="s">
        <v>1</v>
      </c>
      <c r="J87" s="197" t="s">
        <v>1</v>
      </c>
      <c r="K87" s="197" t="s">
        <v>3</v>
      </c>
      <c r="L87" s="197" t="s">
        <v>3</v>
      </c>
      <c r="M87" s="197" t="s">
        <v>3</v>
      </c>
      <c r="N87" s="197" t="s">
        <v>1</v>
      </c>
      <c r="O87" s="197" t="s">
        <v>3</v>
      </c>
      <c r="P87" s="197" t="s">
        <v>1</v>
      </c>
      <c r="Q87" s="197" t="s">
        <v>3</v>
      </c>
      <c r="R87" s="197" t="s">
        <v>3</v>
      </c>
      <c r="S87" s="197" t="s">
        <v>1</v>
      </c>
      <c r="T87" s="197" t="s">
        <v>3</v>
      </c>
      <c r="U87" s="197" t="s">
        <v>3</v>
      </c>
      <c r="V87" s="197" t="s">
        <v>1</v>
      </c>
      <c r="W87" s="192" t="s">
        <v>3</v>
      </c>
      <c r="X87" s="197" t="s">
        <v>3</v>
      </c>
      <c r="Y87" s="197" t="s">
        <v>1</v>
      </c>
      <c r="Z87" s="197" t="s">
        <v>3</v>
      </c>
      <c r="AA87" s="197" t="s">
        <v>1</v>
      </c>
      <c r="AB87" s="247" t="s">
        <v>3</v>
      </c>
      <c r="AC87" s="197" t="s">
        <v>1</v>
      </c>
      <c r="AD87" s="197" t="s">
        <v>3</v>
      </c>
      <c r="AE87" s="192" t="s">
        <v>3</v>
      </c>
      <c r="AF87" s="197" t="s">
        <v>3</v>
      </c>
      <c r="AG87" s="197" t="s">
        <v>3</v>
      </c>
      <c r="AH87" s="197" t="s">
        <v>1</v>
      </c>
      <c r="AI87" s="197" t="s">
        <v>1</v>
      </c>
      <c r="AJ87" s="197" t="s">
        <v>1</v>
      </c>
      <c r="AK87" s="197" t="s">
        <v>1</v>
      </c>
      <c r="AL87" s="197" t="s">
        <v>3</v>
      </c>
      <c r="AM87" s="197" t="s">
        <v>1</v>
      </c>
      <c r="AN87" s="197" t="s">
        <v>3</v>
      </c>
      <c r="AO87" s="197" t="s">
        <v>3</v>
      </c>
      <c r="AP87" s="197" t="s">
        <v>1</v>
      </c>
      <c r="AQ87" s="197" t="s">
        <v>3</v>
      </c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</row>
    <row r="88" spans="1:83" ht="15" customHeight="1">
      <c r="A88" s="264" t="s">
        <v>911</v>
      </c>
      <c r="B88" s="39" t="s">
        <v>912</v>
      </c>
      <c r="C88" s="18" t="s">
        <v>866</v>
      </c>
      <c r="D88" s="197" t="s">
        <v>1</v>
      </c>
      <c r="E88" s="197" t="s">
        <v>1</v>
      </c>
      <c r="F88" s="197" t="s">
        <v>1</v>
      </c>
      <c r="G88" s="197" t="s">
        <v>1</v>
      </c>
      <c r="H88" s="197" t="s">
        <v>1</v>
      </c>
      <c r="I88" s="197" t="s">
        <v>1</v>
      </c>
      <c r="J88" s="197" t="s">
        <v>1</v>
      </c>
      <c r="K88" s="197" t="s">
        <v>1</v>
      </c>
      <c r="L88" s="197" t="s">
        <v>1</v>
      </c>
      <c r="M88" s="197" t="s">
        <v>1</v>
      </c>
      <c r="N88" s="197" t="s">
        <v>1</v>
      </c>
      <c r="O88" s="197" t="s">
        <v>1</v>
      </c>
      <c r="P88" s="197" t="s">
        <v>1</v>
      </c>
      <c r="Q88" s="197" t="s">
        <v>1</v>
      </c>
      <c r="R88" s="197" t="s">
        <v>1</v>
      </c>
      <c r="S88" s="197" t="s">
        <v>1</v>
      </c>
      <c r="T88" s="197" t="s">
        <v>1</v>
      </c>
      <c r="U88" s="197" t="s">
        <v>1</v>
      </c>
      <c r="V88" s="197" t="s">
        <v>1</v>
      </c>
      <c r="W88" s="192" t="s">
        <v>1</v>
      </c>
      <c r="X88" s="197" t="s">
        <v>1</v>
      </c>
      <c r="Y88" s="197" t="s">
        <v>1</v>
      </c>
      <c r="Z88" s="197" t="s">
        <v>1</v>
      </c>
      <c r="AA88" s="197" t="s">
        <v>1</v>
      </c>
      <c r="AB88" s="247" t="s">
        <v>1</v>
      </c>
      <c r="AC88" s="197" t="s">
        <v>1</v>
      </c>
      <c r="AD88" s="197" t="s">
        <v>1</v>
      </c>
      <c r="AE88" s="192" t="s">
        <v>1</v>
      </c>
      <c r="AF88" s="197" t="s">
        <v>1</v>
      </c>
      <c r="AG88" s="197" t="s">
        <v>1</v>
      </c>
      <c r="AH88" s="197" t="s">
        <v>1</v>
      </c>
      <c r="AI88" s="197" t="s">
        <v>1</v>
      </c>
      <c r="AJ88" s="197" t="s">
        <v>1</v>
      </c>
      <c r="AK88" s="197" t="s">
        <v>1</v>
      </c>
      <c r="AL88" s="197" t="s">
        <v>1</v>
      </c>
      <c r="AM88" s="197" t="s">
        <v>1</v>
      </c>
      <c r="AN88" s="197" t="s">
        <v>1</v>
      </c>
      <c r="AO88" s="197" t="s">
        <v>1</v>
      </c>
      <c r="AP88" s="197" t="s">
        <v>1</v>
      </c>
      <c r="AQ88" s="197" t="s">
        <v>1</v>
      </c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</row>
    <row r="89" spans="1:83">
      <c r="A89" s="264"/>
      <c r="B89" s="20" t="s">
        <v>913</v>
      </c>
      <c r="C89" s="18" t="s">
        <v>866</v>
      </c>
      <c r="D89" s="197" t="s">
        <v>3</v>
      </c>
      <c r="E89" s="197" t="s">
        <v>1</v>
      </c>
      <c r="F89" s="197" t="s">
        <v>3</v>
      </c>
      <c r="G89" s="197" t="s">
        <v>1</v>
      </c>
      <c r="H89" s="197" t="s">
        <v>1</v>
      </c>
      <c r="I89" s="197" t="s">
        <v>1</v>
      </c>
      <c r="J89" s="197" t="s">
        <v>1</v>
      </c>
      <c r="K89" s="197" t="s">
        <v>1</v>
      </c>
      <c r="L89" s="197" t="s">
        <v>1</v>
      </c>
      <c r="M89" s="197" t="s">
        <v>3</v>
      </c>
      <c r="N89" s="197" t="s">
        <v>1</v>
      </c>
      <c r="O89" s="197" t="s">
        <v>1</v>
      </c>
      <c r="P89" s="197" t="s">
        <v>1</v>
      </c>
      <c r="Q89" s="197" t="s">
        <v>1</v>
      </c>
      <c r="R89" s="197" t="s">
        <v>1</v>
      </c>
      <c r="S89" s="197" t="s">
        <v>1</v>
      </c>
      <c r="T89" s="197" t="s">
        <v>1</v>
      </c>
      <c r="U89" s="197" t="s">
        <v>1</v>
      </c>
      <c r="V89" s="192" t="s">
        <v>3</v>
      </c>
      <c r="W89" s="192" t="s">
        <v>1</v>
      </c>
      <c r="X89" s="197" t="s">
        <v>3</v>
      </c>
      <c r="Y89" s="197" t="s">
        <v>3</v>
      </c>
      <c r="Z89" s="197" t="s">
        <v>3</v>
      </c>
      <c r="AA89" s="197" t="s">
        <v>1</v>
      </c>
      <c r="AB89" s="247" t="s">
        <v>1</v>
      </c>
      <c r="AC89" s="197" t="s">
        <v>3</v>
      </c>
      <c r="AD89" s="197" t="s">
        <v>1</v>
      </c>
      <c r="AE89" s="192" t="s">
        <v>1</v>
      </c>
      <c r="AF89" s="197" t="s">
        <v>3</v>
      </c>
      <c r="AG89" s="197" t="s">
        <v>3</v>
      </c>
      <c r="AH89" s="197" t="s">
        <v>1</v>
      </c>
      <c r="AI89" s="197" t="s">
        <v>1</v>
      </c>
      <c r="AJ89" s="197" t="s">
        <v>1</v>
      </c>
      <c r="AK89" s="197" t="s">
        <v>1</v>
      </c>
      <c r="AL89" s="197" t="s">
        <v>1</v>
      </c>
      <c r="AM89" s="197" t="s">
        <v>3</v>
      </c>
      <c r="AN89" s="197" t="s">
        <v>3</v>
      </c>
      <c r="AO89" s="197" t="s">
        <v>1</v>
      </c>
      <c r="AP89" s="197" t="s">
        <v>1</v>
      </c>
      <c r="AQ89" s="197" t="s">
        <v>3</v>
      </c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</row>
    <row r="90" spans="1:83">
      <c r="A90" s="264"/>
      <c r="B90" s="20" t="s">
        <v>914</v>
      </c>
      <c r="C90" s="18" t="s">
        <v>858</v>
      </c>
      <c r="D90" s="196">
        <v>2</v>
      </c>
      <c r="E90" s="196">
        <v>4</v>
      </c>
      <c r="F90" s="196">
        <v>6</v>
      </c>
      <c r="G90" s="196">
        <v>5</v>
      </c>
      <c r="H90" s="196">
        <v>3</v>
      </c>
      <c r="I90" s="196">
        <v>4</v>
      </c>
      <c r="J90" s="196">
        <v>4</v>
      </c>
      <c r="K90" s="196">
        <v>7</v>
      </c>
      <c r="L90" s="196">
        <v>7</v>
      </c>
      <c r="M90" s="196">
        <v>10</v>
      </c>
      <c r="N90" s="196">
        <v>4</v>
      </c>
      <c r="O90" s="196">
        <v>6</v>
      </c>
      <c r="P90" s="196">
        <v>3</v>
      </c>
      <c r="Q90" s="196">
        <v>1</v>
      </c>
      <c r="R90" s="196">
        <v>3</v>
      </c>
      <c r="S90" s="196">
        <v>6</v>
      </c>
      <c r="T90" s="196">
        <v>6</v>
      </c>
      <c r="U90" s="196">
        <v>8</v>
      </c>
      <c r="V90" s="196">
        <v>13</v>
      </c>
      <c r="W90" s="196">
        <v>3</v>
      </c>
      <c r="X90" s="196">
        <v>7</v>
      </c>
      <c r="Y90" s="196">
        <v>27</v>
      </c>
      <c r="Z90" s="196">
        <v>4</v>
      </c>
      <c r="AA90" s="196">
        <v>10</v>
      </c>
      <c r="AB90" s="196">
        <v>7</v>
      </c>
      <c r="AC90" s="196">
        <v>5</v>
      </c>
      <c r="AD90" s="196">
        <v>2</v>
      </c>
      <c r="AE90" s="196">
        <v>2</v>
      </c>
      <c r="AF90" s="196">
        <v>6</v>
      </c>
      <c r="AG90" s="196">
        <v>8</v>
      </c>
      <c r="AH90" s="196">
        <v>6</v>
      </c>
      <c r="AI90" s="196">
        <v>15</v>
      </c>
      <c r="AJ90" s="196">
        <v>5</v>
      </c>
      <c r="AK90" s="196">
        <v>2</v>
      </c>
      <c r="AL90" s="196">
        <v>3</v>
      </c>
      <c r="AM90" s="196">
        <v>2</v>
      </c>
      <c r="AN90" s="196">
        <v>1</v>
      </c>
      <c r="AO90" s="196">
        <v>2</v>
      </c>
      <c r="AP90" s="196">
        <v>9</v>
      </c>
      <c r="AQ90" s="196">
        <v>8</v>
      </c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</row>
    <row r="91" spans="1:83">
      <c r="A91" s="264"/>
      <c r="B91" s="20" t="s">
        <v>915</v>
      </c>
      <c r="C91" s="18" t="s">
        <v>858</v>
      </c>
      <c r="D91" s="196">
        <v>0</v>
      </c>
      <c r="E91" s="196">
        <v>2</v>
      </c>
      <c r="F91" s="196">
        <v>1</v>
      </c>
      <c r="G91" s="196">
        <v>0</v>
      </c>
      <c r="H91" s="196">
        <v>1</v>
      </c>
      <c r="I91" s="196">
        <v>1</v>
      </c>
      <c r="J91" s="196">
        <v>0</v>
      </c>
      <c r="K91" s="196">
        <v>0</v>
      </c>
      <c r="L91" s="196">
        <v>2</v>
      </c>
      <c r="M91" s="196">
        <v>6</v>
      </c>
      <c r="N91" s="196">
        <v>0</v>
      </c>
      <c r="O91" s="196">
        <v>2</v>
      </c>
      <c r="P91" s="196">
        <v>0</v>
      </c>
      <c r="Q91" s="196">
        <v>0</v>
      </c>
      <c r="R91" s="196">
        <v>3</v>
      </c>
      <c r="S91" s="196">
        <v>1</v>
      </c>
      <c r="T91" s="196">
        <v>0</v>
      </c>
      <c r="U91" s="196">
        <v>0</v>
      </c>
      <c r="V91" s="196">
        <v>0</v>
      </c>
      <c r="W91" s="196">
        <v>3</v>
      </c>
      <c r="X91" s="196">
        <v>3</v>
      </c>
      <c r="Y91" s="196">
        <v>5</v>
      </c>
      <c r="Z91" s="196">
        <v>0</v>
      </c>
      <c r="AA91" s="196">
        <v>5</v>
      </c>
      <c r="AB91" s="196">
        <v>0</v>
      </c>
      <c r="AC91" s="196">
        <v>2</v>
      </c>
      <c r="AD91" s="196">
        <v>0</v>
      </c>
      <c r="AE91" s="196">
        <v>2</v>
      </c>
      <c r="AF91" s="196">
        <v>1</v>
      </c>
      <c r="AG91" s="196">
        <v>0</v>
      </c>
      <c r="AH91" s="196">
        <v>2</v>
      </c>
      <c r="AI91" s="196">
        <v>5</v>
      </c>
      <c r="AJ91" s="196">
        <v>0</v>
      </c>
      <c r="AK91" s="196">
        <v>0</v>
      </c>
      <c r="AL91" s="196">
        <v>0</v>
      </c>
      <c r="AM91" s="196">
        <v>1</v>
      </c>
      <c r="AN91" s="196">
        <v>0</v>
      </c>
      <c r="AO91" s="196">
        <v>0</v>
      </c>
      <c r="AP91" s="196">
        <v>4</v>
      </c>
      <c r="AQ91" s="196">
        <v>2</v>
      </c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</row>
    <row r="92" spans="1:83">
      <c r="A92" s="264"/>
      <c r="B92" s="20" t="s">
        <v>916</v>
      </c>
      <c r="C92" s="18" t="s">
        <v>858</v>
      </c>
      <c r="D92" s="196">
        <v>6</v>
      </c>
      <c r="E92" s="196">
        <v>4</v>
      </c>
      <c r="F92" s="196">
        <v>1</v>
      </c>
      <c r="G92" s="196">
        <v>3</v>
      </c>
      <c r="H92" s="196">
        <v>2</v>
      </c>
      <c r="I92" s="196">
        <v>0</v>
      </c>
      <c r="J92" s="196">
        <v>1</v>
      </c>
      <c r="K92" s="196">
        <v>4</v>
      </c>
      <c r="L92" s="196">
        <v>2</v>
      </c>
      <c r="M92" s="196">
        <v>2</v>
      </c>
      <c r="N92" s="196">
        <v>4</v>
      </c>
      <c r="O92" s="196">
        <v>2</v>
      </c>
      <c r="P92" s="196">
        <v>1</v>
      </c>
      <c r="Q92" s="196">
        <v>9</v>
      </c>
      <c r="R92" s="196">
        <v>2</v>
      </c>
      <c r="S92" s="196">
        <v>0</v>
      </c>
      <c r="T92" s="196">
        <v>3</v>
      </c>
      <c r="U92" s="196">
        <v>4</v>
      </c>
      <c r="V92" s="196">
        <v>3</v>
      </c>
      <c r="W92" s="196">
        <v>0</v>
      </c>
      <c r="X92" s="196">
        <v>1</v>
      </c>
      <c r="Y92" s="196">
        <v>3</v>
      </c>
      <c r="Z92" s="196">
        <v>4</v>
      </c>
      <c r="AA92" s="196">
        <v>19</v>
      </c>
      <c r="AB92" s="196">
        <v>1</v>
      </c>
      <c r="AC92" s="196">
        <v>2</v>
      </c>
      <c r="AD92" s="196">
        <v>6</v>
      </c>
      <c r="AE92" s="196">
        <v>1</v>
      </c>
      <c r="AF92" s="196">
        <v>3</v>
      </c>
      <c r="AG92" s="196">
        <v>3</v>
      </c>
      <c r="AH92" s="196">
        <v>4</v>
      </c>
      <c r="AI92" s="196">
        <v>3</v>
      </c>
      <c r="AJ92" s="196">
        <v>2</v>
      </c>
      <c r="AK92" s="196">
        <v>1</v>
      </c>
      <c r="AL92" s="196">
        <v>2</v>
      </c>
      <c r="AM92" s="196">
        <v>1</v>
      </c>
      <c r="AN92" s="196">
        <v>4</v>
      </c>
      <c r="AO92" s="196">
        <v>2</v>
      </c>
      <c r="AP92" s="196">
        <v>2</v>
      </c>
      <c r="AQ92" s="196">
        <v>4</v>
      </c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</row>
    <row r="93" spans="1:83">
      <c r="A93" s="264"/>
      <c r="B93" s="20" t="s">
        <v>915</v>
      </c>
      <c r="C93" s="18" t="s">
        <v>858</v>
      </c>
      <c r="D93" s="196">
        <v>5</v>
      </c>
      <c r="E93" s="196">
        <v>2</v>
      </c>
      <c r="F93" s="196">
        <v>0</v>
      </c>
      <c r="G93" s="196">
        <v>3</v>
      </c>
      <c r="H93" s="196">
        <v>1</v>
      </c>
      <c r="I93" s="196">
        <v>0</v>
      </c>
      <c r="J93" s="196">
        <v>1</v>
      </c>
      <c r="K93" s="196">
        <v>4</v>
      </c>
      <c r="L93" s="196">
        <v>2</v>
      </c>
      <c r="M93" s="196">
        <v>0</v>
      </c>
      <c r="N93" s="196">
        <v>0</v>
      </c>
      <c r="O93" s="196">
        <v>2</v>
      </c>
      <c r="P93" s="196">
        <v>0</v>
      </c>
      <c r="Q93" s="196">
        <v>2</v>
      </c>
      <c r="R93" s="196">
        <v>2</v>
      </c>
      <c r="S93" s="196">
        <v>0</v>
      </c>
      <c r="T93" s="196">
        <v>1</v>
      </c>
      <c r="U93" s="196">
        <v>0</v>
      </c>
      <c r="V93" s="196">
        <v>0</v>
      </c>
      <c r="W93" s="196">
        <v>0</v>
      </c>
      <c r="X93" s="196">
        <v>1</v>
      </c>
      <c r="Y93" s="196">
        <v>2</v>
      </c>
      <c r="Z93" s="196">
        <v>0</v>
      </c>
      <c r="AA93" s="196">
        <v>10</v>
      </c>
      <c r="AB93" s="196">
        <v>1</v>
      </c>
      <c r="AC93" s="196">
        <v>2</v>
      </c>
      <c r="AD93" s="196">
        <v>0</v>
      </c>
      <c r="AE93" s="196">
        <v>1</v>
      </c>
      <c r="AF93" s="196">
        <v>1</v>
      </c>
      <c r="AG93" s="196">
        <v>2</v>
      </c>
      <c r="AH93" s="196">
        <v>1</v>
      </c>
      <c r="AI93" s="196">
        <v>2</v>
      </c>
      <c r="AJ93" s="196">
        <v>0</v>
      </c>
      <c r="AK93" s="196">
        <v>0</v>
      </c>
      <c r="AL93" s="196">
        <v>0</v>
      </c>
      <c r="AM93" s="196">
        <v>1</v>
      </c>
      <c r="AN93" s="196">
        <v>0</v>
      </c>
      <c r="AO93" s="196">
        <v>0</v>
      </c>
      <c r="AP93" s="196">
        <v>2</v>
      </c>
      <c r="AQ93" s="196">
        <v>1</v>
      </c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</row>
    <row r="94" spans="1:83">
      <c r="A94" s="264"/>
      <c r="B94" s="20" t="s">
        <v>917</v>
      </c>
      <c r="C94" s="18" t="s">
        <v>858</v>
      </c>
      <c r="D94" s="196">
        <v>1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1</v>
      </c>
      <c r="O94" s="196">
        <v>0</v>
      </c>
      <c r="P94" s="196">
        <v>0</v>
      </c>
      <c r="Q94" s="196">
        <v>0</v>
      </c>
      <c r="R94" s="196">
        <v>0</v>
      </c>
      <c r="S94" s="196">
        <v>0</v>
      </c>
      <c r="T94" s="196">
        <v>0</v>
      </c>
      <c r="U94" s="196">
        <v>0</v>
      </c>
      <c r="V94" s="196">
        <v>0</v>
      </c>
      <c r="W94" s="196">
        <v>4</v>
      </c>
      <c r="X94" s="196">
        <v>0</v>
      </c>
      <c r="Y94" s="196">
        <v>0</v>
      </c>
      <c r="Z94" s="196">
        <v>1</v>
      </c>
      <c r="AA94" s="196">
        <v>0</v>
      </c>
      <c r="AB94" s="196">
        <v>0</v>
      </c>
      <c r="AC94" s="196">
        <v>0</v>
      </c>
      <c r="AD94" s="196">
        <v>0</v>
      </c>
      <c r="AE94" s="196">
        <v>0</v>
      </c>
      <c r="AF94" s="196">
        <v>0</v>
      </c>
      <c r="AG94" s="196">
        <v>0</v>
      </c>
      <c r="AH94" s="196">
        <v>1</v>
      </c>
      <c r="AI94" s="196">
        <v>1</v>
      </c>
      <c r="AJ94" s="196">
        <v>0</v>
      </c>
      <c r="AK94" s="196">
        <v>0</v>
      </c>
      <c r="AL94" s="196">
        <v>0</v>
      </c>
      <c r="AM94" s="196">
        <v>1</v>
      </c>
      <c r="AN94" s="196">
        <v>0</v>
      </c>
      <c r="AO94" s="196">
        <v>0</v>
      </c>
      <c r="AP94" s="196">
        <v>0</v>
      </c>
      <c r="AQ94" s="196">
        <v>0</v>
      </c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</row>
    <row r="95" spans="1:83">
      <c r="A95" s="264"/>
      <c r="B95" s="20" t="s">
        <v>918</v>
      </c>
      <c r="C95" s="18" t="s">
        <v>858</v>
      </c>
      <c r="D95" s="196">
        <v>1</v>
      </c>
      <c r="E95" s="196">
        <v>0</v>
      </c>
      <c r="F95" s="196">
        <v>0</v>
      </c>
      <c r="G95" s="196">
        <v>0</v>
      </c>
      <c r="H95" s="196">
        <v>0</v>
      </c>
      <c r="I95" s="196">
        <v>1</v>
      </c>
      <c r="J95" s="196">
        <v>1</v>
      </c>
      <c r="K95" s="196">
        <v>0</v>
      </c>
      <c r="L95" s="196">
        <v>0</v>
      </c>
      <c r="M95" s="196">
        <v>0</v>
      </c>
      <c r="N95" s="196">
        <v>1</v>
      </c>
      <c r="O95" s="196">
        <v>1</v>
      </c>
      <c r="P95" s="196">
        <v>0</v>
      </c>
      <c r="Q95" s="196">
        <v>0</v>
      </c>
      <c r="R95" s="196">
        <v>0</v>
      </c>
      <c r="S95" s="196">
        <v>0</v>
      </c>
      <c r="T95" s="196">
        <v>0</v>
      </c>
      <c r="U95" s="196">
        <v>1</v>
      </c>
      <c r="V95" s="196">
        <v>0</v>
      </c>
      <c r="W95" s="196">
        <v>1</v>
      </c>
      <c r="X95" s="196">
        <v>0</v>
      </c>
      <c r="Y95" s="196">
        <v>0</v>
      </c>
      <c r="Z95" s="196">
        <v>1</v>
      </c>
      <c r="AA95" s="196">
        <v>0</v>
      </c>
      <c r="AB95" s="196">
        <v>0</v>
      </c>
      <c r="AC95" s="196">
        <v>0</v>
      </c>
      <c r="AD95" s="196">
        <v>1</v>
      </c>
      <c r="AE95" s="196">
        <v>0</v>
      </c>
      <c r="AF95" s="196">
        <v>0</v>
      </c>
      <c r="AG95" s="196">
        <v>0</v>
      </c>
      <c r="AH95" s="196">
        <v>0</v>
      </c>
      <c r="AI95" s="196">
        <v>1</v>
      </c>
      <c r="AJ95" s="196">
        <v>1</v>
      </c>
      <c r="AK95" s="196">
        <v>0</v>
      </c>
      <c r="AL95" s="196">
        <v>0</v>
      </c>
      <c r="AM95" s="196">
        <v>1</v>
      </c>
      <c r="AN95" s="196">
        <v>0</v>
      </c>
      <c r="AO95" s="196">
        <v>0</v>
      </c>
      <c r="AP95" s="196">
        <v>0</v>
      </c>
      <c r="AQ95" s="196">
        <v>0</v>
      </c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</row>
    <row r="96" spans="1:83">
      <c r="A96" s="264"/>
      <c r="B96" s="20" t="s">
        <v>919</v>
      </c>
      <c r="C96" s="18" t="s">
        <v>858</v>
      </c>
      <c r="D96" s="196">
        <v>1</v>
      </c>
      <c r="E96" s="196">
        <v>1</v>
      </c>
      <c r="F96" s="196">
        <v>1</v>
      </c>
      <c r="G96" s="196">
        <v>1</v>
      </c>
      <c r="H96" s="196">
        <v>1</v>
      </c>
      <c r="I96" s="196">
        <v>1</v>
      </c>
      <c r="J96" s="196">
        <v>2</v>
      </c>
      <c r="K96" s="196">
        <v>2</v>
      </c>
      <c r="L96" s="196">
        <v>1</v>
      </c>
      <c r="M96" s="196">
        <v>1</v>
      </c>
      <c r="N96" s="196">
        <v>2</v>
      </c>
      <c r="O96" s="196">
        <v>1</v>
      </c>
      <c r="P96" s="196">
        <v>1</v>
      </c>
      <c r="Q96" s="196">
        <v>0</v>
      </c>
      <c r="R96" s="196">
        <v>1</v>
      </c>
      <c r="S96" s="196">
        <v>1</v>
      </c>
      <c r="T96" s="196">
        <v>1</v>
      </c>
      <c r="U96" s="196">
        <v>1</v>
      </c>
      <c r="V96" s="196">
        <v>2</v>
      </c>
      <c r="W96" s="196">
        <v>2</v>
      </c>
      <c r="X96" s="196">
        <v>3</v>
      </c>
      <c r="Y96" s="196">
        <v>2</v>
      </c>
      <c r="Z96" s="196">
        <v>1</v>
      </c>
      <c r="AA96" s="196">
        <v>5</v>
      </c>
      <c r="AB96" s="196">
        <v>1</v>
      </c>
      <c r="AC96" s="196">
        <v>2</v>
      </c>
      <c r="AD96" s="196">
        <v>2</v>
      </c>
      <c r="AE96" s="196">
        <v>1</v>
      </c>
      <c r="AF96" s="196">
        <v>2</v>
      </c>
      <c r="AG96" s="196">
        <v>1</v>
      </c>
      <c r="AH96" s="196">
        <v>2</v>
      </c>
      <c r="AI96" s="196">
        <v>1</v>
      </c>
      <c r="AJ96" s="196">
        <v>1</v>
      </c>
      <c r="AK96" s="196">
        <v>1</v>
      </c>
      <c r="AL96" s="196">
        <v>3</v>
      </c>
      <c r="AM96" s="196">
        <v>1</v>
      </c>
      <c r="AN96" s="196">
        <v>1</v>
      </c>
      <c r="AO96" s="196">
        <v>1</v>
      </c>
      <c r="AP96" s="196">
        <v>1</v>
      </c>
      <c r="AQ96" s="196">
        <v>1</v>
      </c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</row>
    <row r="97" spans="1:83">
      <c r="A97" s="264"/>
      <c r="B97" s="20" t="s">
        <v>920</v>
      </c>
      <c r="C97" s="18" t="s">
        <v>858</v>
      </c>
      <c r="D97" s="196">
        <v>0</v>
      </c>
      <c r="E97" s="196">
        <v>1</v>
      </c>
      <c r="F97" s="196">
        <v>0</v>
      </c>
      <c r="G97" s="196">
        <v>3</v>
      </c>
      <c r="H97" s="196">
        <v>1</v>
      </c>
      <c r="I97" s="196">
        <v>0</v>
      </c>
      <c r="J97" s="196">
        <v>1</v>
      </c>
      <c r="K97" s="196">
        <v>1</v>
      </c>
      <c r="L97" s="196">
        <v>0</v>
      </c>
      <c r="M97" s="196">
        <v>0</v>
      </c>
      <c r="N97" s="196">
        <v>0</v>
      </c>
      <c r="O97" s="196">
        <v>1</v>
      </c>
      <c r="P97" s="196">
        <v>0</v>
      </c>
      <c r="Q97" s="196">
        <v>0</v>
      </c>
      <c r="R97" s="196">
        <v>0</v>
      </c>
      <c r="S97" s="196">
        <v>0</v>
      </c>
      <c r="T97" s="196">
        <v>1</v>
      </c>
      <c r="U97" s="196">
        <v>1</v>
      </c>
      <c r="V97" s="196">
        <v>1</v>
      </c>
      <c r="W97" s="196">
        <v>2</v>
      </c>
      <c r="X97" s="196">
        <v>1</v>
      </c>
      <c r="Y97" s="196">
        <v>0</v>
      </c>
      <c r="Z97" s="196">
        <v>0</v>
      </c>
      <c r="AA97" s="196">
        <v>4</v>
      </c>
      <c r="AB97" s="196">
        <v>0</v>
      </c>
      <c r="AC97" s="196">
        <v>1</v>
      </c>
      <c r="AD97" s="196">
        <v>1</v>
      </c>
      <c r="AE97" s="196">
        <v>1</v>
      </c>
      <c r="AF97" s="196">
        <v>1</v>
      </c>
      <c r="AG97" s="196">
        <v>1</v>
      </c>
      <c r="AH97" s="196">
        <v>1</v>
      </c>
      <c r="AI97" s="196">
        <v>0</v>
      </c>
      <c r="AJ97" s="196">
        <v>0</v>
      </c>
      <c r="AK97" s="196">
        <v>0</v>
      </c>
      <c r="AL97" s="196">
        <v>1</v>
      </c>
      <c r="AM97" s="196">
        <v>1</v>
      </c>
      <c r="AN97" s="196">
        <v>0</v>
      </c>
      <c r="AO97" s="196">
        <v>0</v>
      </c>
      <c r="AP97" s="196">
        <v>1</v>
      </c>
      <c r="AQ97" s="196">
        <v>0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</row>
    <row r="98" spans="1:83">
      <c r="A98" s="264"/>
      <c r="B98" s="20" t="s">
        <v>921</v>
      </c>
      <c r="C98" s="18" t="s">
        <v>858</v>
      </c>
      <c r="D98" s="196">
        <v>1</v>
      </c>
      <c r="E98" s="196">
        <v>0</v>
      </c>
      <c r="F98" s="196">
        <v>1</v>
      </c>
      <c r="G98" s="196">
        <v>1</v>
      </c>
      <c r="H98" s="196">
        <v>0</v>
      </c>
      <c r="I98" s="196">
        <v>1</v>
      </c>
      <c r="J98" s="196">
        <v>1</v>
      </c>
      <c r="K98" s="196">
        <v>1</v>
      </c>
      <c r="L98" s="196">
        <v>1</v>
      </c>
      <c r="M98" s="196">
        <v>1</v>
      </c>
      <c r="N98" s="196">
        <v>1</v>
      </c>
      <c r="O98" s="196">
        <v>1</v>
      </c>
      <c r="P98" s="196">
        <v>1</v>
      </c>
      <c r="Q98" s="196">
        <v>1</v>
      </c>
      <c r="R98" s="196">
        <v>1</v>
      </c>
      <c r="S98" s="196">
        <v>1</v>
      </c>
      <c r="T98" s="196">
        <v>0</v>
      </c>
      <c r="U98" s="196">
        <v>0</v>
      </c>
      <c r="V98" s="196">
        <v>1</v>
      </c>
      <c r="W98" s="196">
        <v>1</v>
      </c>
      <c r="X98" s="196">
        <v>2</v>
      </c>
      <c r="Y98" s="196">
        <v>1</v>
      </c>
      <c r="Z98" s="196">
        <v>1</v>
      </c>
      <c r="AA98" s="196">
        <v>2</v>
      </c>
      <c r="AB98" s="196">
        <v>1</v>
      </c>
      <c r="AC98" s="196">
        <v>1</v>
      </c>
      <c r="AD98" s="196">
        <v>1</v>
      </c>
      <c r="AE98" s="196">
        <v>1</v>
      </c>
      <c r="AF98" s="196">
        <v>1</v>
      </c>
      <c r="AG98" s="196">
        <v>1</v>
      </c>
      <c r="AH98" s="196">
        <v>1</v>
      </c>
      <c r="AI98" s="196">
        <v>1</v>
      </c>
      <c r="AJ98" s="196">
        <v>1</v>
      </c>
      <c r="AK98" s="196">
        <v>1</v>
      </c>
      <c r="AL98" s="196">
        <v>2</v>
      </c>
      <c r="AM98" s="196">
        <v>1</v>
      </c>
      <c r="AN98" s="196">
        <v>1</v>
      </c>
      <c r="AO98" s="196">
        <v>1</v>
      </c>
      <c r="AP98" s="196">
        <v>1</v>
      </c>
      <c r="AQ98" s="196">
        <v>1</v>
      </c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</row>
    <row r="99" spans="1:83">
      <c r="A99" s="264"/>
      <c r="B99" s="20" t="s">
        <v>922</v>
      </c>
      <c r="C99" s="18" t="s">
        <v>858</v>
      </c>
      <c r="D99" s="196">
        <v>3</v>
      </c>
      <c r="E99" s="196">
        <v>4</v>
      </c>
      <c r="F99" s="196">
        <v>2</v>
      </c>
      <c r="G99" s="196">
        <v>2</v>
      </c>
      <c r="H99" s="196">
        <v>2</v>
      </c>
      <c r="I99" s="196">
        <v>4</v>
      </c>
      <c r="J99" s="196">
        <v>4</v>
      </c>
      <c r="K99" s="196">
        <v>1</v>
      </c>
      <c r="L99" s="196">
        <v>4</v>
      </c>
      <c r="M99" s="196">
        <v>3</v>
      </c>
      <c r="N99" s="196">
        <v>5</v>
      </c>
      <c r="O99" s="196">
        <v>2</v>
      </c>
      <c r="P99" s="196">
        <v>1</v>
      </c>
      <c r="Q99" s="196">
        <v>1</v>
      </c>
      <c r="R99" s="196">
        <v>4</v>
      </c>
      <c r="S99" s="196">
        <v>3</v>
      </c>
      <c r="T99" s="196">
        <v>4</v>
      </c>
      <c r="U99" s="196">
        <v>1</v>
      </c>
      <c r="V99" s="196">
        <v>5</v>
      </c>
      <c r="W99" s="196">
        <v>3</v>
      </c>
      <c r="X99" s="196">
        <v>4</v>
      </c>
      <c r="Y99" s="196">
        <v>5</v>
      </c>
      <c r="Z99" s="196">
        <v>3</v>
      </c>
      <c r="AA99" s="196">
        <v>4</v>
      </c>
      <c r="AB99" s="196">
        <v>4</v>
      </c>
      <c r="AC99" s="196">
        <v>3</v>
      </c>
      <c r="AD99" s="196">
        <v>7</v>
      </c>
      <c r="AE99" s="196">
        <v>2</v>
      </c>
      <c r="AF99" s="196">
        <v>2</v>
      </c>
      <c r="AG99" s="196">
        <v>1</v>
      </c>
      <c r="AH99" s="196">
        <v>7</v>
      </c>
      <c r="AI99" s="196">
        <v>4</v>
      </c>
      <c r="AJ99" s="196">
        <v>2</v>
      </c>
      <c r="AK99" s="196">
        <v>1</v>
      </c>
      <c r="AL99" s="196">
        <v>3</v>
      </c>
      <c r="AM99" s="196">
        <v>2</v>
      </c>
      <c r="AN99" s="196">
        <v>4</v>
      </c>
      <c r="AO99" s="196">
        <v>2</v>
      </c>
      <c r="AP99" s="196">
        <v>6</v>
      </c>
      <c r="AQ99" s="196">
        <v>3</v>
      </c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</row>
    <row r="100" spans="1:83">
      <c r="A100" s="264"/>
      <c r="B100" s="20" t="s">
        <v>923</v>
      </c>
      <c r="C100" s="18" t="s">
        <v>858</v>
      </c>
      <c r="D100" s="196">
        <v>3</v>
      </c>
      <c r="E100" s="196">
        <v>4</v>
      </c>
      <c r="F100" s="196">
        <v>0</v>
      </c>
      <c r="G100" s="196">
        <v>0</v>
      </c>
      <c r="H100" s="196">
        <v>2</v>
      </c>
      <c r="I100" s="196">
        <v>0</v>
      </c>
      <c r="J100" s="196">
        <v>4</v>
      </c>
      <c r="K100" s="196">
        <v>1</v>
      </c>
      <c r="L100" s="196">
        <v>2</v>
      </c>
      <c r="M100" s="196">
        <v>3</v>
      </c>
      <c r="N100" s="196">
        <v>2</v>
      </c>
      <c r="O100" s="196">
        <v>0</v>
      </c>
      <c r="P100" s="196">
        <v>0</v>
      </c>
      <c r="Q100" s="196">
        <v>8</v>
      </c>
      <c r="R100" s="196">
        <v>4</v>
      </c>
      <c r="S100" s="196">
        <v>2</v>
      </c>
      <c r="T100" s="196">
        <v>3</v>
      </c>
      <c r="U100" s="196">
        <v>0</v>
      </c>
      <c r="V100" s="196">
        <v>4</v>
      </c>
      <c r="W100" s="196">
        <v>3</v>
      </c>
      <c r="X100" s="196">
        <v>1</v>
      </c>
      <c r="Y100" s="196">
        <v>1</v>
      </c>
      <c r="Z100" s="196">
        <v>0</v>
      </c>
      <c r="AA100" s="196">
        <v>4</v>
      </c>
      <c r="AB100" s="196">
        <v>3</v>
      </c>
      <c r="AC100" s="196">
        <v>1</v>
      </c>
      <c r="AD100" s="196">
        <v>1</v>
      </c>
      <c r="AE100" s="196">
        <v>2</v>
      </c>
      <c r="AF100" s="196">
        <v>1</v>
      </c>
      <c r="AG100" s="196">
        <v>4</v>
      </c>
      <c r="AH100" s="196">
        <v>4</v>
      </c>
      <c r="AI100" s="196">
        <v>3</v>
      </c>
      <c r="AJ100" s="196">
        <v>0</v>
      </c>
      <c r="AK100" s="196">
        <v>0</v>
      </c>
      <c r="AL100" s="196">
        <v>1</v>
      </c>
      <c r="AM100" s="196">
        <v>2</v>
      </c>
      <c r="AN100" s="196">
        <v>4</v>
      </c>
      <c r="AO100" s="196">
        <v>1</v>
      </c>
      <c r="AP100" s="196">
        <v>4</v>
      </c>
      <c r="AQ100" s="196">
        <v>2</v>
      </c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</row>
    <row r="101" spans="1:83" ht="15" customHeight="1">
      <c r="A101" s="264" t="s">
        <v>924</v>
      </c>
      <c r="B101" s="20" t="s">
        <v>925</v>
      </c>
      <c r="C101" s="18" t="s">
        <v>866</v>
      </c>
      <c r="D101" s="197" t="s">
        <v>1</v>
      </c>
      <c r="E101" s="197" t="s">
        <v>1</v>
      </c>
      <c r="F101" s="197" t="s">
        <v>1</v>
      </c>
      <c r="G101" s="197" t="s">
        <v>1</v>
      </c>
      <c r="H101" s="197" t="s">
        <v>1</v>
      </c>
      <c r="I101" s="197" t="s">
        <v>1</v>
      </c>
      <c r="J101" s="197" t="s">
        <v>1</v>
      </c>
      <c r="K101" s="197" t="s">
        <v>1</v>
      </c>
      <c r="L101" s="197" t="s">
        <v>1</v>
      </c>
      <c r="M101" s="197" t="s">
        <v>1</v>
      </c>
      <c r="N101" s="197" t="s">
        <v>1</v>
      </c>
      <c r="O101" s="197" t="s">
        <v>1</v>
      </c>
      <c r="P101" s="197" t="s">
        <v>1</v>
      </c>
      <c r="Q101" s="197" t="s">
        <v>1</v>
      </c>
      <c r="R101" s="197" t="s">
        <v>1</v>
      </c>
      <c r="S101" s="197" t="s">
        <v>1</v>
      </c>
      <c r="T101" s="197" t="s">
        <v>1</v>
      </c>
      <c r="U101" s="197" t="s">
        <v>1</v>
      </c>
      <c r="V101" s="197" t="s">
        <v>1</v>
      </c>
      <c r="W101" s="192" t="s">
        <v>1</v>
      </c>
      <c r="X101" s="197" t="s">
        <v>1</v>
      </c>
      <c r="Y101" s="197" t="s">
        <v>1</v>
      </c>
      <c r="Z101" s="197" t="s">
        <v>1</v>
      </c>
      <c r="AA101" s="197" t="s">
        <v>1</v>
      </c>
      <c r="AB101" s="247" t="s">
        <v>1</v>
      </c>
      <c r="AC101" s="197" t="s">
        <v>1</v>
      </c>
      <c r="AD101" s="197" t="s">
        <v>1</v>
      </c>
      <c r="AE101" s="192" t="s">
        <v>1</v>
      </c>
      <c r="AF101" s="197" t="s">
        <v>1</v>
      </c>
      <c r="AG101" s="197" t="s">
        <v>1</v>
      </c>
      <c r="AH101" s="197" t="s">
        <v>1</v>
      </c>
      <c r="AI101" s="197" t="s">
        <v>1</v>
      </c>
      <c r="AJ101" s="197" t="s">
        <v>1</v>
      </c>
      <c r="AK101" s="197" t="s">
        <v>1</v>
      </c>
      <c r="AL101" s="197" t="s">
        <v>1</v>
      </c>
      <c r="AM101" s="197" t="s">
        <v>1</v>
      </c>
      <c r="AN101" s="197" t="s">
        <v>1</v>
      </c>
      <c r="AO101" s="197" t="s">
        <v>1</v>
      </c>
      <c r="AP101" s="197" t="s">
        <v>1</v>
      </c>
      <c r="AQ101" s="197" t="s">
        <v>1</v>
      </c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</row>
    <row r="102" spans="1:83">
      <c r="A102" s="264"/>
      <c r="B102" s="20" t="s">
        <v>926</v>
      </c>
      <c r="C102" s="18" t="s">
        <v>866</v>
      </c>
      <c r="D102" s="197" t="s">
        <v>1</v>
      </c>
      <c r="E102" s="197" t="s">
        <v>1</v>
      </c>
      <c r="F102" s="197" t="s">
        <v>1</v>
      </c>
      <c r="G102" s="197" t="s">
        <v>1</v>
      </c>
      <c r="H102" s="197" t="s">
        <v>1</v>
      </c>
      <c r="I102" s="197" t="s">
        <v>1</v>
      </c>
      <c r="J102" s="197" t="s">
        <v>1</v>
      </c>
      <c r="K102" s="197" t="s">
        <v>3</v>
      </c>
      <c r="L102" s="197" t="s">
        <v>1</v>
      </c>
      <c r="M102" s="197" t="s">
        <v>1</v>
      </c>
      <c r="N102" s="197" t="s">
        <v>1</v>
      </c>
      <c r="O102" s="197" t="s">
        <v>1</v>
      </c>
      <c r="P102" s="197" t="s">
        <v>1</v>
      </c>
      <c r="Q102" s="197" t="s">
        <v>1</v>
      </c>
      <c r="R102" s="197" t="s">
        <v>1</v>
      </c>
      <c r="S102" s="197" t="s">
        <v>1</v>
      </c>
      <c r="T102" s="197" t="s">
        <v>1</v>
      </c>
      <c r="U102" s="197" t="s">
        <v>1</v>
      </c>
      <c r="V102" s="197" t="s">
        <v>1</v>
      </c>
      <c r="W102" s="192" t="s">
        <v>1</v>
      </c>
      <c r="X102" s="197" t="s">
        <v>1</v>
      </c>
      <c r="Y102" s="197" t="s">
        <v>1</v>
      </c>
      <c r="Z102" s="197" t="s">
        <v>1</v>
      </c>
      <c r="AA102" s="197" t="s">
        <v>1</v>
      </c>
      <c r="AB102" s="247" t="s">
        <v>1</v>
      </c>
      <c r="AC102" s="197" t="s">
        <v>3</v>
      </c>
      <c r="AD102" s="197" t="s">
        <v>1</v>
      </c>
      <c r="AE102" s="192" t="s">
        <v>1</v>
      </c>
      <c r="AF102" s="197" t="s">
        <v>1</v>
      </c>
      <c r="AG102" s="197" t="s">
        <v>1</v>
      </c>
      <c r="AH102" s="197" t="s">
        <v>1</v>
      </c>
      <c r="AI102" s="197" t="s">
        <v>1</v>
      </c>
      <c r="AJ102" s="197" t="s">
        <v>1</v>
      </c>
      <c r="AK102" s="197" t="s">
        <v>1</v>
      </c>
      <c r="AL102" s="197" t="s">
        <v>1</v>
      </c>
      <c r="AM102" s="197" t="s">
        <v>3</v>
      </c>
      <c r="AN102" s="197" t="s">
        <v>1</v>
      </c>
      <c r="AO102" s="197" t="s">
        <v>3</v>
      </c>
      <c r="AP102" s="197" t="s">
        <v>3</v>
      </c>
      <c r="AQ102" s="197" t="s">
        <v>3</v>
      </c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</row>
    <row r="103" spans="1:83">
      <c r="A103" s="264"/>
      <c r="B103" s="20" t="s">
        <v>927</v>
      </c>
      <c r="C103" s="18" t="s">
        <v>866</v>
      </c>
      <c r="D103" s="197" t="s">
        <v>1</v>
      </c>
      <c r="E103" s="197" t="s">
        <v>1</v>
      </c>
      <c r="F103" s="197" t="s">
        <v>3</v>
      </c>
      <c r="G103" s="197" t="s">
        <v>1</v>
      </c>
      <c r="H103" s="197" t="s">
        <v>1</v>
      </c>
      <c r="I103" s="197" t="s">
        <v>3</v>
      </c>
      <c r="J103" s="197" t="s">
        <v>1</v>
      </c>
      <c r="K103" s="197" t="s">
        <v>3</v>
      </c>
      <c r="L103" s="197" t="s">
        <v>1</v>
      </c>
      <c r="M103" s="197" t="s">
        <v>3</v>
      </c>
      <c r="N103" s="197" t="s">
        <v>1</v>
      </c>
      <c r="O103" s="197" t="s">
        <v>1</v>
      </c>
      <c r="P103" s="197" t="s">
        <v>1</v>
      </c>
      <c r="Q103" s="197" t="s">
        <v>1</v>
      </c>
      <c r="R103" s="197" t="s">
        <v>3</v>
      </c>
      <c r="S103" s="197" t="s">
        <v>1</v>
      </c>
      <c r="T103" s="197" t="s">
        <v>1</v>
      </c>
      <c r="U103" s="197" t="s">
        <v>1</v>
      </c>
      <c r="V103" s="197" t="s">
        <v>1</v>
      </c>
      <c r="W103" s="192" t="s">
        <v>1</v>
      </c>
      <c r="X103" s="197" t="s">
        <v>1</v>
      </c>
      <c r="Y103" s="197" t="s">
        <v>1</v>
      </c>
      <c r="Z103" s="197" t="s">
        <v>1</v>
      </c>
      <c r="AA103" s="197" t="s">
        <v>1</v>
      </c>
      <c r="AB103" s="247" t="s">
        <v>1</v>
      </c>
      <c r="AC103" s="197" t="s">
        <v>3</v>
      </c>
      <c r="AD103" s="197" t="s">
        <v>1</v>
      </c>
      <c r="AE103" s="192" t="s">
        <v>1</v>
      </c>
      <c r="AF103" s="197" t="s">
        <v>1</v>
      </c>
      <c r="AG103" s="197" t="s">
        <v>1</v>
      </c>
      <c r="AH103" s="197" t="s">
        <v>3</v>
      </c>
      <c r="AI103" s="197" t="s">
        <v>3</v>
      </c>
      <c r="AJ103" s="197" t="s">
        <v>1</v>
      </c>
      <c r="AK103" s="197" t="s">
        <v>3</v>
      </c>
      <c r="AL103" s="197" t="s">
        <v>1</v>
      </c>
      <c r="AM103" s="197" t="s">
        <v>3</v>
      </c>
      <c r="AN103" s="197" t="s">
        <v>3</v>
      </c>
      <c r="AO103" s="197" t="s">
        <v>3</v>
      </c>
      <c r="AP103" s="197" t="s">
        <v>1</v>
      </c>
      <c r="AQ103" s="197" t="s">
        <v>3</v>
      </c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</row>
    <row r="104" spans="1:83">
      <c r="A104" s="264"/>
      <c r="B104" s="20" t="s">
        <v>928</v>
      </c>
      <c r="C104" s="18" t="s">
        <v>866</v>
      </c>
      <c r="D104" s="197" t="s">
        <v>1</v>
      </c>
      <c r="E104" s="197" t="s">
        <v>1</v>
      </c>
      <c r="F104" s="197" t="s">
        <v>1</v>
      </c>
      <c r="G104" s="197" t="s">
        <v>1</v>
      </c>
      <c r="H104" s="197" t="s">
        <v>1</v>
      </c>
      <c r="I104" s="197" t="s">
        <v>1</v>
      </c>
      <c r="J104" s="197" t="s">
        <v>1</v>
      </c>
      <c r="K104" s="197" t="s">
        <v>1</v>
      </c>
      <c r="L104" s="197" t="s">
        <v>1</v>
      </c>
      <c r="M104" s="197" t="s">
        <v>1</v>
      </c>
      <c r="N104" s="197" t="s">
        <v>1</v>
      </c>
      <c r="O104" s="197" t="s">
        <v>1</v>
      </c>
      <c r="P104" s="197" t="s">
        <v>1</v>
      </c>
      <c r="Q104" s="197" t="s">
        <v>1</v>
      </c>
      <c r="R104" s="197" t="s">
        <v>1</v>
      </c>
      <c r="S104" s="197" t="s">
        <v>1</v>
      </c>
      <c r="T104" s="197" t="s">
        <v>1</v>
      </c>
      <c r="U104" s="197" t="s">
        <v>1</v>
      </c>
      <c r="V104" s="197" t="s">
        <v>1</v>
      </c>
      <c r="W104" s="192" t="s">
        <v>1</v>
      </c>
      <c r="X104" s="197" t="s">
        <v>1</v>
      </c>
      <c r="Y104" s="197" t="s">
        <v>1</v>
      </c>
      <c r="Z104" s="197" t="s">
        <v>1</v>
      </c>
      <c r="AA104" s="197" t="s">
        <v>1</v>
      </c>
      <c r="AB104" s="247" t="s">
        <v>1</v>
      </c>
      <c r="AC104" s="197" t="s">
        <v>1</v>
      </c>
      <c r="AD104" s="197" t="s">
        <v>1</v>
      </c>
      <c r="AE104" s="192" t="s">
        <v>1</v>
      </c>
      <c r="AF104" s="197" t="s">
        <v>1</v>
      </c>
      <c r="AG104" s="197" t="s">
        <v>1</v>
      </c>
      <c r="AH104" s="197" t="s">
        <v>1</v>
      </c>
      <c r="AI104" s="197" t="s">
        <v>1</v>
      </c>
      <c r="AJ104" s="197" t="s">
        <v>1</v>
      </c>
      <c r="AK104" s="197" t="s">
        <v>1</v>
      </c>
      <c r="AL104" s="197" t="s">
        <v>1</v>
      </c>
      <c r="AM104" s="197" t="s">
        <v>1</v>
      </c>
      <c r="AN104" s="197" t="s">
        <v>1</v>
      </c>
      <c r="AO104" s="197" t="s">
        <v>1</v>
      </c>
      <c r="AP104" s="197" t="s">
        <v>1</v>
      </c>
      <c r="AQ104" s="197" t="s">
        <v>1</v>
      </c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</row>
    <row r="105" spans="1:83">
      <c r="A105" s="264"/>
      <c r="B105" s="20" t="s">
        <v>929</v>
      </c>
      <c r="C105" s="18" t="s">
        <v>866</v>
      </c>
      <c r="D105" s="197" t="s">
        <v>1</v>
      </c>
      <c r="E105" s="197" t="s">
        <v>1</v>
      </c>
      <c r="F105" s="197" t="s">
        <v>1</v>
      </c>
      <c r="G105" s="197" t="s">
        <v>1</v>
      </c>
      <c r="H105" s="197" t="s">
        <v>1</v>
      </c>
      <c r="I105" s="197" t="s">
        <v>1</v>
      </c>
      <c r="J105" s="197" t="s">
        <v>1</v>
      </c>
      <c r="K105" s="197" t="s">
        <v>1</v>
      </c>
      <c r="L105" s="197" t="s">
        <v>1</v>
      </c>
      <c r="M105" s="197" t="s">
        <v>1</v>
      </c>
      <c r="N105" s="197" t="s">
        <v>1</v>
      </c>
      <c r="O105" s="197" t="s">
        <v>1</v>
      </c>
      <c r="P105" s="197" t="s">
        <v>1</v>
      </c>
      <c r="Q105" s="197" t="s">
        <v>1</v>
      </c>
      <c r="R105" s="197" t="s">
        <v>1</v>
      </c>
      <c r="S105" s="197" t="s">
        <v>1</v>
      </c>
      <c r="T105" s="197" t="s">
        <v>1</v>
      </c>
      <c r="U105" s="197" t="s">
        <v>1</v>
      </c>
      <c r="V105" s="197" t="s">
        <v>1</v>
      </c>
      <c r="W105" s="192" t="s">
        <v>1</v>
      </c>
      <c r="X105" s="197" t="s">
        <v>1</v>
      </c>
      <c r="Y105" s="197" t="s">
        <v>1</v>
      </c>
      <c r="Z105" s="197" t="s">
        <v>1</v>
      </c>
      <c r="AA105" s="197" t="s">
        <v>1</v>
      </c>
      <c r="AB105" s="247" t="s">
        <v>1</v>
      </c>
      <c r="AC105" s="197" t="s">
        <v>1</v>
      </c>
      <c r="AD105" s="197" t="s">
        <v>1</v>
      </c>
      <c r="AE105" s="192" t="s">
        <v>1</v>
      </c>
      <c r="AF105" s="197" t="s">
        <v>1</v>
      </c>
      <c r="AG105" s="197" t="s">
        <v>1</v>
      </c>
      <c r="AH105" s="197" t="s">
        <v>1</v>
      </c>
      <c r="AI105" s="197" t="s">
        <v>1</v>
      </c>
      <c r="AJ105" s="197" t="s">
        <v>1</v>
      </c>
      <c r="AK105" s="197" t="s">
        <v>1</v>
      </c>
      <c r="AL105" s="197" t="s">
        <v>1</v>
      </c>
      <c r="AM105" s="197" t="s">
        <v>1</v>
      </c>
      <c r="AN105" s="197" t="s">
        <v>1</v>
      </c>
      <c r="AO105" s="197" t="s">
        <v>1</v>
      </c>
      <c r="AP105" s="197" t="s">
        <v>1</v>
      </c>
      <c r="AQ105" s="197" t="s">
        <v>1</v>
      </c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</row>
    <row r="106" spans="1:83">
      <c r="A106" s="264"/>
      <c r="B106" s="20" t="s">
        <v>930</v>
      </c>
      <c r="C106" s="18" t="s">
        <v>866</v>
      </c>
      <c r="D106" s="197" t="s">
        <v>1</v>
      </c>
      <c r="E106" s="197" t="s">
        <v>1</v>
      </c>
      <c r="F106" s="197" t="s">
        <v>1</v>
      </c>
      <c r="G106" s="197" t="s">
        <v>1</v>
      </c>
      <c r="H106" s="197" t="s">
        <v>1</v>
      </c>
      <c r="I106" s="197" t="s">
        <v>1</v>
      </c>
      <c r="J106" s="197" t="s">
        <v>1</v>
      </c>
      <c r="K106" s="197" t="s">
        <v>1</v>
      </c>
      <c r="L106" s="197" t="s">
        <v>1</v>
      </c>
      <c r="M106" s="197" t="s">
        <v>1</v>
      </c>
      <c r="N106" s="197" t="s">
        <v>1</v>
      </c>
      <c r="O106" s="197" t="s">
        <v>1</v>
      </c>
      <c r="P106" s="197" t="s">
        <v>1</v>
      </c>
      <c r="Q106" s="197" t="s">
        <v>1</v>
      </c>
      <c r="R106" s="197" t="s">
        <v>1</v>
      </c>
      <c r="S106" s="197" t="s">
        <v>1</v>
      </c>
      <c r="T106" s="197" t="s">
        <v>1</v>
      </c>
      <c r="U106" s="197" t="s">
        <v>1</v>
      </c>
      <c r="V106" s="197" t="s">
        <v>1</v>
      </c>
      <c r="W106" s="192" t="s">
        <v>1</v>
      </c>
      <c r="X106" s="197" t="s">
        <v>1</v>
      </c>
      <c r="Y106" s="197" t="s">
        <v>1</v>
      </c>
      <c r="Z106" s="197" t="s">
        <v>1</v>
      </c>
      <c r="AA106" s="197" t="s">
        <v>1</v>
      </c>
      <c r="AB106" s="247" t="s">
        <v>1</v>
      </c>
      <c r="AC106" s="197" t="s">
        <v>1</v>
      </c>
      <c r="AD106" s="197" t="s">
        <v>1</v>
      </c>
      <c r="AE106" s="192" t="s">
        <v>1</v>
      </c>
      <c r="AF106" s="197" t="s">
        <v>1</v>
      </c>
      <c r="AG106" s="197" t="s">
        <v>1</v>
      </c>
      <c r="AH106" s="197" t="s">
        <v>1</v>
      </c>
      <c r="AI106" s="197" t="s">
        <v>1</v>
      </c>
      <c r="AJ106" s="197" t="s">
        <v>1</v>
      </c>
      <c r="AK106" s="197" t="s">
        <v>1</v>
      </c>
      <c r="AL106" s="197" t="s">
        <v>1</v>
      </c>
      <c r="AM106" s="197" t="s">
        <v>1</v>
      </c>
      <c r="AN106" s="197" t="s">
        <v>1</v>
      </c>
      <c r="AO106" s="197" t="s">
        <v>1</v>
      </c>
      <c r="AP106" s="197" t="s">
        <v>1</v>
      </c>
      <c r="AQ106" s="197" t="s">
        <v>1</v>
      </c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</row>
    <row r="107" spans="1:83" ht="30">
      <c r="A107" s="264"/>
      <c r="B107" s="20" t="s">
        <v>931</v>
      </c>
      <c r="C107" s="18" t="s">
        <v>866</v>
      </c>
      <c r="D107" s="197" t="s">
        <v>1</v>
      </c>
      <c r="E107" s="197" t="s">
        <v>1</v>
      </c>
      <c r="F107" s="197" t="s">
        <v>1</v>
      </c>
      <c r="G107" s="197" t="s">
        <v>1</v>
      </c>
      <c r="H107" s="197" t="s">
        <v>1</v>
      </c>
      <c r="I107" s="197" t="s">
        <v>1</v>
      </c>
      <c r="J107" s="197" t="s">
        <v>1</v>
      </c>
      <c r="K107" s="197" t="s">
        <v>1</v>
      </c>
      <c r="L107" s="197" t="s">
        <v>1</v>
      </c>
      <c r="M107" s="197" t="s">
        <v>1</v>
      </c>
      <c r="N107" s="197" t="s">
        <v>1</v>
      </c>
      <c r="O107" s="197" t="s">
        <v>1</v>
      </c>
      <c r="P107" s="197" t="s">
        <v>1</v>
      </c>
      <c r="Q107" s="197" t="s">
        <v>1</v>
      </c>
      <c r="R107" s="197" t="s">
        <v>1</v>
      </c>
      <c r="S107" s="197" t="s">
        <v>1</v>
      </c>
      <c r="T107" s="197" t="s">
        <v>1</v>
      </c>
      <c r="U107" s="197" t="s">
        <v>1</v>
      </c>
      <c r="V107" s="197" t="s">
        <v>1</v>
      </c>
      <c r="W107" s="192" t="s">
        <v>1</v>
      </c>
      <c r="X107" s="197" t="s">
        <v>1</v>
      </c>
      <c r="Y107" s="197" t="s">
        <v>1</v>
      </c>
      <c r="Z107" s="197" t="s">
        <v>1</v>
      </c>
      <c r="AA107" s="197" t="s">
        <v>1</v>
      </c>
      <c r="AB107" s="247" t="s">
        <v>1</v>
      </c>
      <c r="AC107" s="197" t="s">
        <v>1</v>
      </c>
      <c r="AD107" s="197" t="s">
        <v>1</v>
      </c>
      <c r="AE107" s="192" t="s">
        <v>1</v>
      </c>
      <c r="AF107" s="197" t="s">
        <v>1</v>
      </c>
      <c r="AG107" s="197" t="s">
        <v>1</v>
      </c>
      <c r="AH107" s="197" t="s">
        <v>1</v>
      </c>
      <c r="AI107" s="197" t="s">
        <v>1</v>
      </c>
      <c r="AJ107" s="197" t="s">
        <v>1</v>
      </c>
      <c r="AK107" s="197" t="s">
        <v>1</v>
      </c>
      <c r="AL107" s="197" t="s">
        <v>1</v>
      </c>
      <c r="AM107" s="197" t="s">
        <v>1</v>
      </c>
      <c r="AN107" s="197" t="s">
        <v>1</v>
      </c>
      <c r="AO107" s="197" t="s">
        <v>1</v>
      </c>
      <c r="AP107" s="197" t="s">
        <v>1</v>
      </c>
      <c r="AQ107" s="197" t="s">
        <v>1</v>
      </c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</row>
    <row r="108" spans="1:83" ht="15" customHeight="1">
      <c r="A108" s="264" t="s">
        <v>932</v>
      </c>
      <c r="B108" s="23" t="s">
        <v>933</v>
      </c>
      <c r="C108" s="18" t="s">
        <v>866</v>
      </c>
      <c r="D108" s="197" t="s">
        <v>1</v>
      </c>
      <c r="E108" s="197" t="s">
        <v>1</v>
      </c>
      <c r="F108" s="197" t="s">
        <v>1</v>
      </c>
      <c r="G108" s="197" t="s">
        <v>1</v>
      </c>
      <c r="H108" s="197" t="s">
        <v>1</v>
      </c>
      <c r="I108" s="197" t="s">
        <v>1</v>
      </c>
      <c r="J108" s="197" t="s">
        <v>1</v>
      </c>
      <c r="K108" s="197" t="s">
        <v>1</v>
      </c>
      <c r="L108" s="197" t="s">
        <v>1</v>
      </c>
      <c r="M108" s="197" t="s">
        <v>1</v>
      </c>
      <c r="N108" s="197" t="s">
        <v>1</v>
      </c>
      <c r="O108" s="197" t="s">
        <v>1</v>
      </c>
      <c r="P108" s="197" t="s">
        <v>1</v>
      </c>
      <c r="Q108" s="197" t="s">
        <v>1</v>
      </c>
      <c r="R108" s="197" t="s">
        <v>1</v>
      </c>
      <c r="S108" s="197" t="s">
        <v>1</v>
      </c>
      <c r="T108" s="197" t="s">
        <v>1</v>
      </c>
      <c r="U108" s="197" t="s">
        <v>1</v>
      </c>
      <c r="V108" s="197" t="s">
        <v>1</v>
      </c>
      <c r="W108" s="192" t="s">
        <v>1</v>
      </c>
      <c r="X108" s="197" t="s">
        <v>1</v>
      </c>
      <c r="Y108" s="197" t="s">
        <v>1</v>
      </c>
      <c r="Z108" s="197" t="s">
        <v>1</v>
      </c>
      <c r="AA108" s="197" t="s">
        <v>1</v>
      </c>
      <c r="AB108" s="247" t="s">
        <v>1</v>
      </c>
      <c r="AC108" s="197" t="s">
        <v>1</v>
      </c>
      <c r="AD108" s="197" t="s">
        <v>1</v>
      </c>
      <c r="AE108" s="192" t="s">
        <v>1</v>
      </c>
      <c r="AF108" s="197" t="s">
        <v>1</v>
      </c>
      <c r="AG108" s="197" t="s">
        <v>1</v>
      </c>
      <c r="AH108" s="197" t="s">
        <v>1</v>
      </c>
      <c r="AI108" s="197" t="s">
        <v>1</v>
      </c>
      <c r="AJ108" s="197" t="s">
        <v>1</v>
      </c>
      <c r="AK108" s="197" t="s">
        <v>1</v>
      </c>
      <c r="AL108" s="197" t="s">
        <v>1</v>
      </c>
      <c r="AM108" s="197" t="s">
        <v>1</v>
      </c>
      <c r="AN108" s="197" t="s">
        <v>1</v>
      </c>
      <c r="AO108" s="197" t="s">
        <v>1</v>
      </c>
      <c r="AP108" s="197" t="s">
        <v>1</v>
      </c>
      <c r="AQ108" s="197" t="s">
        <v>1</v>
      </c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</row>
    <row r="109" spans="1:83">
      <c r="A109" s="264"/>
      <c r="B109" s="23" t="s">
        <v>934</v>
      </c>
      <c r="C109" s="18" t="s">
        <v>866</v>
      </c>
      <c r="D109" s="197" t="s">
        <v>1</v>
      </c>
      <c r="E109" s="197" t="s">
        <v>1</v>
      </c>
      <c r="F109" s="197" t="s">
        <v>1</v>
      </c>
      <c r="G109" s="197" t="s">
        <v>1</v>
      </c>
      <c r="H109" s="197" t="s">
        <v>3</v>
      </c>
      <c r="I109" s="197" t="s">
        <v>1</v>
      </c>
      <c r="J109" s="197" t="s">
        <v>3</v>
      </c>
      <c r="K109" s="197" t="s">
        <v>1</v>
      </c>
      <c r="L109" s="197" t="s">
        <v>1</v>
      </c>
      <c r="M109" s="197" t="s">
        <v>1</v>
      </c>
      <c r="N109" s="197" t="s">
        <v>3</v>
      </c>
      <c r="O109" s="197" t="s">
        <v>1</v>
      </c>
      <c r="P109" s="197" t="s">
        <v>1</v>
      </c>
      <c r="Q109" s="197" t="s">
        <v>1</v>
      </c>
      <c r="R109" s="197" t="s">
        <v>1</v>
      </c>
      <c r="S109" s="197" t="s">
        <v>1</v>
      </c>
      <c r="T109" s="197" t="s">
        <v>1</v>
      </c>
      <c r="U109" s="197" t="s">
        <v>1</v>
      </c>
      <c r="V109" s="192" t="s">
        <v>1</v>
      </c>
      <c r="W109" s="192" t="s">
        <v>1</v>
      </c>
      <c r="X109" s="197" t="s">
        <v>1</v>
      </c>
      <c r="Y109" s="197" t="s">
        <v>1</v>
      </c>
      <c r="Z109" s="197" t="s">
        <v>1</v>
      </c>
      <c r="AA109" s="197" t="s">
        <v>1</v>
      </c>
      <c r="AB109" s="247" t="s">
        <v>1</v>
      </c>
      <c r="AC109" s="197" t="s">
        <v>1</v>
      </c>
      <c r="AD109" s="197" t="s">
        <v>1</v>
      </c>
      <c r="AE109" s="192" t="s">
        <v>1</v>
      </c>
      <c r="AF109" s="197" t="s">
        <v>1</v>
      </c>
      <c r="AG109" s="197" t="s">
        <v>1</v>
      </c>
      <c r="AH109" s="197" t="s">
        <v>1</v>
      </c>
      <c r="AI109" s="197" t="s">
        <v>1</v>
      </c>
      <c r="AJ109" s="197" t="s">
        <v>1</v>
      </c>
      <c r="AK109" s="197" t="s">
        <v>1</v>
      </c>
      <c r="AL109" s="197" t="s">
        <v>1</v>
      </c>
      <c r="AM109" s="197" t="s">
        <v>1</v>
      </c>
      <c r="AN109" s="197" t="s">
        <v>3</v>
      </c>
      <c r="AO109" s="197" t="s">
        <v>1</v>
      </c>
      <c r="AP109" s="197" t="s">
        <v>1</v>
      </c>
      <c r="AQ109" s="197" t="s">
        <v>3</v>
      </c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</row>
    <row r="110" spans="1:83">
      <c r="A110" s="264"/>
      <c r="B110" s="23" t="s">
        <v>935</v>
      </c>
      <c r="C110" s="18" t="s">
        <v>866</v>
      </c>
      <c r="D110" s="197" t="s">
        <v>1</v>
      </c>
      <c r="E110" s="197" t="s">
        <v>1</v>
      </c>
      <c r="F110" s="197" t="s">
        <v>1</v>
      </c>
      <c r="G110" s="197" t="s">
        <v>1</v>
      </c>
      <c r="H110" s="197" t="s">
        <v>1</v>
      </c>
      <c r="I110" s="197" t="s">
        <v>1</v>
      </c>
      <c r="J110" s="197" t="s">
        <v>1</v>
      </c>
      <c r="K110" s="197" t="s">
        <v>1</v>
      </c>
      <c r="L110" s="197" t="s">
        <v>1</v>
      </c>
      <c r="M110" s="197" t="s">
        <v>1</v>
      </c>
      <c r="N110" s="197" t="s">
        <v>1</v>
      </c>
      <c r="O110" s="197" t="s">
        <v>1</v>
      </c>
      <c r="P110" s="197" t="s">
        <v>1</v>
      </c>
      <c r="Q110" s="197" t="s">
        <v>1</v>
      </c>
      <c r="R110" s="197" t="s">
        <v>1</v>
      </c>
      <c r="S110" s="197" t="s">
        <v>1</v>
      </c>
      <c r="T110" s="197" t="s">
        <v>1</v>
      </c>
      <c r="U110" s="197" t="s">
        <v>1</v>
      </c>
      <c r="V110" s="197" t="s">
        <v>1</v>
      </c>
      <c r="W110" s="192" t="s">
        <v>1</v>
      </c>
      <c r="X110" s="197" t="s">
        <v>1</v>
      </c>
      <c r="Y110" s="197" t="s">
        <v>1</v>
      </c>
      <c r="Z110" s="197" t="s">
        <v>1</v>
      </c>
      <c r="AA110" s="197" t="s">
        <v>1</v>
      </c>
      <c r="AB110" s="247" t="s">
        <v>1</v>
      </c>
      <c r="AC110" s="197" t="s">
        <v>1</v>
      </c>
      <c r="AD110" s="197" t="s">
        <v>1</v>
      </c>
      <c r="AE110" s="192" t="s">
        <v>1</v>
      </c>
      <c r="AF110" s="197" t="s">
        <v>1</v>
      </c>
      <c r="AG110" s="197" t="s">
        <v>1</v>
      </c>
      <c r="AH110" s="197" t="s">
        <v>1</v>
      </c>
      <c r="AI110" s="197" t="s">
        <v>1</v>
      </c>
      <c r="AJ110" s="197" t="s">
        <v>1</v>
      </c>
      <c r="AK110" s="197" t="s">
        <v>1</v>
      </c>
      <c r="AL110" s="197" t="s">
        <v>1</v>
      </c>
      <c r="AM110" s="197" t="s">
        <v>1</v>
      </c>
      <c r="AN110" s="197" t="s">
        <v>1</v>
      </c>
      <c r="AO110" s="197" t="s">
        <v>1</v>
      </c>
      <c r="AP110" s="197" t="s">
        <v>1</v>
      </c>
      <c r="AQ110" s="197" t="s">
        <v>1</v>
      </c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spans="1:83">
      <c r="A111" s="264"/>
      <c r="B111" s="23" t="s">
        <v>936</v>
      </c>
      <c r="C111" s="18" t="s">
        <v>866</v>
      </c>
      <c r="D111" s="197" t="s">
        <v>3</v>
      </c>
      <c r="E111" s="197" t="s">
        <v>1</v>
      </c>
      <c r="F111" s="197" t="s">
        <v>1</v>
      </c>
      <c r="G111" s="197" t="s">
        <v>3</v>
      </c>
      <c r="H111" s="197" t="s">
        <v>3</v>
      </c>
      <c r="I111" s="197" t="s">
        <v>3</v>
      </c>
      <c r="J111" s="197" t="s">
        <v>3</v>
      </c>
      <c r="K111" s="197" t="s">
        <v>1</v>
      </c>
      <c r="L111" s="197" t="s">
        <v>3</v>
      </c>
      <c r="M111" s="197" t="s">
        <v>3</v>
      </c>
      <c r="N111" s="197" t="s">
        <v>3</v>
      </c>
      <c r="O111" s="197" t="s">
        <v>1</v>
      </c>
      <c r="P111" s="197" t="s">
        <v>1</v>
      </c>
      <c r="Q111" s="197" t="s">
        <v>1</v>
      </c>
      <c r="R111" s="197" t="s">
        <v>1</v>
      </c>
      <c r="S111" s="197" t="s">
        <v>1</v>
      </c>
      <c r="T111" s="197" t="s">
        <v>3</v>
      </c>
      <c r="U111" s="197" t="s">
        <v>1</v>
      </c>
      <c r="V111" s="192" t="s">
        <v>1</v>
      </c>
      <c r="W111" s="192" t="s">
        <v>1</v>
      </c>
      <c r="X111" s="197" t="s">
        <v>1</v>
      </c>
      <c r="Y111" s="197" t="s">
        <v>1</v>
      </c>
      <c r="Z111" s="197" t="s">
        <v>3</v>
      </c>
      <c r="AA111" s="197" t="s">
        <v>3</v>
      </c>
      <c r="AB111" s="197" t="s">
        <v>1</v>
      </c>
      <c r="AC111" s="197" t="s">
        <v>1</v>
      </c>
      <c r="AD111" s="197" t="s">
        <v>3</v>
      </c>
      <c r="AE111" s="192" t="s">
        <v>1</v>
      </c>
      <c r="AF111" s="197" t="s">
        <v>1</v>
      </c>
      <c r="AG111" s="197" t="s">
        <v>1</v>
      </c>
      <c r="AH111" s="197" t="s">
        <v>3</v>
      </c>
      <c r="AI111" s="197" t="s">
        <v>3</v>
      </c>
      <c r="AJ111" s="197" t="s">
        <v>1</v>
      </c>
      <c r="AK111" s="197" t="s">
        <v>1</v>
      </c>
      <c r="AL111" s="197" t="s">
        <v>1</v>
      </c>
      <c r="AM111" s="197" t="s">
        <v>1</v>
      </c>
      <c r="AN111" s="197" t="s">
        <v>3</v>
      </c>
      <c r="AO111" s="197" t="s">
        <v>3</v>
      </c>
      <c r="AP111" s="197" t="s">
        <v>1</v>
      </c>
      <c r="AQ111" s="197" t="s">
        <v>1</v>
      </c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</row>
    <row r="112" spans="1:83">
      <c r="A112" s="264"/>
      <c r="B112" s="23" t="s">
        <v>937</v>
      </c>
      <c r="C112" s="18" t="s">
        <v>866</v>
      </c>
      <c r="D112" s="197" t="s">
        <v>1</v>
      </c>
      <c r="E112" s="197" t="s">
        <v>1</v>
      </c>
      <c r="F112" s="197" t="s">
        <v>1</v>
      </c>
      <c r="G112" s="197" t="s">
        <v>1</v>
      </c>
      <c r="H112" s="197" t="s">
        <v>1</v>
      </c>
      <c r="I112" s="197" t="s">
        <v>1</v>
      </c>
      <c r="J112" s="197" t="s">
        <v>1</v>
      </c>
      <c r="K112" s="197" t="s">
        <v>1</v>
      </c>
      <c r="L112" s="197" t="s">
        <v>1</v>
      </c>
      <c r="M112" s="197" t="s">
        <v>1</v>
      </c>
      <c r="N112" s="197" t="s">
        <v>1</v>
      </c>
      <c r="O112" s="197" t="s">
        <v>1</v>
      </c>
      <c r="P112" s="197" t="s">
        <v>1</v>
      </c>
      <c r="Q112" s="197" t="s">
        <v>1</v>
      </c>
      <c r="R112" s="197" t="s">
        <v>1</v>
      </c>
      <c r="S112" s="197" t="s">
        <v>1</v>
      </c>
      <c r="T112" s="197" t="s">
        <v>1</v>
      </c>
      <c r="U112" s="197" t="s">
        <v>1</v>
      </c>
      <c r="V112" s="197" t="s">
        <v>1</v>
      </c>
      <c r="W112" s="192" t="s">
        <v>1</v>
      </c>
      <c r="X112" s="197" t="s">
        <v>1</v>
      </c>
      <c r="Y112" s="197" t="s">
        <v>1</v>
      </c>
      <c r="Z112" s="197" t="s">
        <v>1</v>
      </c>
      <c r="AA112" s="197" t="s">
        <v>1</v>
      </c>
      <c r="AB112" s="247" t="s">
        <v>1</v>
      </c>
      <c r="AC112" s="197" t="s">
        <v>1</v>
      </c>
      <c r="AD112" s="197" t="s">
        <v>1</v>
      </c>
      <c r="AE112" s="192" t="s">
        <v>1</v>
      </c>
      <c r="AF112" s="197" t="s">
        <v>1</v>
      </c>
      <c r="AG112" s="197" t="s">
        <v>1</v>
      </c>
      <c r="AH112" s="197" t="s">
        <v>1</v>
      </c>
      <c r="AI112" s="197" t="s">
        <v>1</v>
      </c>
      <c r="AJ112" s="197" t="s">
        <v>1</v>
      </c>
      <c r="AK112" s="197" t="s">
        <v>1</v>
      </c>
      <c r="AL112" s="197" t="s">
        <v>1</v>
      </c>
      <c r="AM112" s="197" t="s">
        <v>1</v>
      </c>
      <c r="AN112" s="197" t="s">
        <v>1</v>
      </c>
      <c r="AO112" s="197" t="s">
        <v>1</v>
      </c>
      <c r="AP112" s="197" t="s">
        <v>1</v>
      </c>
      <c r="AQ112" s="197" t="s">
        <v>1</v>
      </c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</row>
    <row r="113" spans="1:83">
      <c r="A113" s="264"/>
      <c r="B113" s="23" t="s">
        <v>938</v>
      </c>
      <c r="C113" s="18" t="s">
        <v>866</v>
      </c>
      <c r="D113" s="197" t="s">
        <v>1</v>
      </c>
      <c r="E113" s="197" t="s">
        <v>1</v>
      </c>
      <c r="F113" s="197" t="s">
        <v>1</v>
      </c>
      <c r="G113" s="197" t="s">
        <v>1</v>
      </c>
      <c r="H113" s="197" t="s">
        <v>1</v>
      </c>
      <c r="I113" s="197" t="s">
        <v>1</v>
      </c>
      <c r="J113" s="197" t="s">
        <v>1</v>
      </c>
      <c r="K113" s="197" t="s">
        <v>1</v>
      </c>
      <c r="L113" s="197" t="s">
        <v>1</v>
      </c>
      <c r="M113" s="197" t="s">
        <v>1</v>
      </c>
      <c r="N113" s="197" t="s">
        <v>1</v>
      </c>
      <c r="O113" s="197" t="s">
        <v>1</v>
      </c>
      <c r="P113" s="197" t="s">
        <v>1</v>
      </c>
      <c r="Q113" s="197" t="s">
        <v>1</v>
      </c>
      <c r="R113" s="197" t="s">
        <v>1</v>
      </c>
      <c r="S113" s="197" t="s">
        <v>1</v>
      </c>
      <c r="T113" s="197" t="s">
        <v>1</v>
      </c>
      <c r="U113" s="197" t="s">
        <v>1</v>
      </c>
      <c r="V113" s="197" t="s">
        <v>1</v>
      </c>
      <c r="W113" s="192" t="s">
        <v>1</v>
      </c>
      <c r="X113" s="197" t="s">
        <v>1</v>
      </c>
      <c r="Y113" s="197" t="s">
        <v>1</v>
      </c>
      <c r="Z113" s="197" t="s">
        <v>1</v>
      </c>
      <c r="AA113" s="197" t="s">
        <v>1</v>
      </c>
      <c r="AB113" s="197" t="s">
        <v>1</v>
      </c>
      <c r="AC113" s="197" t="s">
        <v>1</v>
      </c>
      <c r="AD113" s="197" t="s">
        <v>1</v>
      </c>
      <c r="AE113" s="192" t="s">
        <v>1</v>
      </c>
      <c r="AF113" s="197" t="s">
        <v>1</v>
      </c>
      <c r="AG113" s="197" t="s">
        <v>1</v>
      </c>
      <c r="AH113" s="197" t="s">
        <v>1</v>
      </c>
      <c r="AI113" s="197" t="s">
        <v>1</v>
      </c>
      <c r="AJ113" s="197" t="s">
        <v>3</v>
      </c>
      <c r="AK113" s="197" t="s">
        <v>1</v>
      </c>
      <c r="AL113" s="197" t="s">
        <v>1</v>
      </c>
      <c r="AM113" s="197" t="s">
        <v>3</v>
      </c>
      <c r="AN113" s="197" t="s">
        <v>1</v>
      </c>
      <c r="AO113" s="197" t="s">
        <v>1</v>
      </c>
      <c r="AP113" s="197" t="s">
        <v>1</v>
      </c>
      <c r="AQ113" s="197" t="s">
        <v>1</v>
      </c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</row>
    <row r="114" spans="1:83">
      <c r="A114" s="264"/>
      <c r="B114" s="23" t="s">
        <v>939</v>
      </c>
      <c r="C114" s="18" t="s">
        <v>866</v>
      </c>
      <c r="D114" s="197" t="s">
        <v>3</v>
      </c>
      <c r="E114" s="197" t="s">
        <v>1</v>
      </c>
      <c r="F114" s="197" t="s">
        <v>1</v>
      </c>
      <c r="G114" s="197" t="s">
        <v>3</v>
      </c>
      <c r="H114" s="197" t="s">
        <v>3</v>
      </c>
      <c r="I114" s="197" t="s">
        <v>3</v>
      </c>
      <c r="J114" s="197" t="s">
        <v>3</v>
      </c>
      <c r="K114" s="197" t="s">
        <v>1</v>
      </c>
      <c r="L114" s="197" t="s">
        <v>3</v>
      </c>
      <c r="M114" s="197" t="s">
        <v>3</v>
      </c>
      <c r="N114" s="197" t="s">
        <v>3</v>
      </c>
      <c r="O114" s="197" t="s">
        <v>1</v>
      </c>
      <c r="P114" s="197" t="s">
        <v>1</v>
      </c>
      <c r="Q114" s="197" t="s">
        <v>1</v>
      </c>
      <c r="R114" s="197" t="s">
        <v>1</v>
      </c>
      <c r="S114" s="197" t="s">
        <v>1</v>
      </c>
      <c r="T114" s="197" t="s">
        <v>3</v>
      </c>
      <c r="U114" s="197" t="s">
        <v>1</v>
      </c>
      <c r="V114" s="192" t="s">
        <v>1</v>
      </c>
      <c r="W114" s="192" t="s">
        <v>1</v>
      </c>
      <c r="X114" s="197" t="s">
        <v>1</v>
      </c>
      <c r="Y114" s="197" t="s">
        <v>1</v>
      </c>
      <c r="Z114" s="197" t="s">
        <v>3</v>
      </c>
      <c r="AA114" s="197" t="s">
        <v>3</v>
      </c>
      <c r="AB114" s="197" t="s">
        <v>1</v>
      </c>
      <c r="AC114" s="197" t="s">
        <v>1</v>
      </c>
      <c r="AD114" s="197" t="s">
        <v>3</v>
      </c>
      <c r="AE114" s="192" t="s">
        <v>1</v>
      </c>
      <c r="AF114" s="197" t="s">
        <v>1</v>
      </c>
      <c r="AG114" s="197" t="s">
        <v>1</v>
      </c>
      <c r="AH114" s="197" t="s">
        <v>3</v>
      </c>
      <c r="AI114" s="197" t="s">
        <v>3</v>
      </c>
      <c r="AJ114" s="197" t="s">
        <v>1</v>
      </c>
      <c r="AK114" s="197" t="s">
        <v>3</v>
      </c>
      <c r="AL114" s="197" t="s">
        <v>1</v>
      </c>
      <c r="AM114" s="197" t="s">
        <v>3</v>
      </c>
      <c r="AN114" s="197" t="s">
        <v>3</v>
      </c>
      <c r="AO114" s="197" t="s">
        <v>3</v>
      </c>
      <c r="AP114" s="197" t="s">
        <v>3</v>
      </c>
      <c r="AQ114" s="197" t="s">
        <v>3</v>
      </c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</row>
    <row r="115" spans="1:83">
      <c r="A115" s="264"/>
      <c r="B115" s="23" t="s">
        <v>940</v>
      </c>
      <c r="C115" s="18" t="s">
        <v>866</v>
      </c>
      <c r="D115" s="197" t="s">
        <v>1</v>
      </c>
      <c r="E115" s="197" t="s">
        <v>1</v>
      </c>
      <c r="F115" s="197" t="s">
        <v>1</v>
      </c>
      <c r="G115" s="197" t="s">
        <v>1</v>
      </c>
      <c r="H115" s="197" t="s">
        <v>1</v>
      </c>
      <c r="I115" s="197" t="s">
        <v>1</v>
      </c>
      <c r="J115" s="197" t="s">
        <v>1</v>
      </c>
      <c r="K115" s="197" t="s">
        <v>1</v>
      </c>
      <c r="L115" s="197" t="s">
        <v>1</v>
      </c>
      <c r="M115" s="197" t="s">
        <v>1</v>
      </c>
      <c r="N115" s="197" t="s">
        <v>1</v>
      </c>
      <c r="O115" s="197" t="s">
        <v>1</v>
      </c>
      <c r="P115" s="197" t="s">
        <v>1</v>
      </c>
      <c r="Q115" s="197" t="s">
        <v>1</v>
      </c>
      <c r="R115" s="197" t="s">
        <v>1</v>
      </c>
      <c r="S115" s="197" t="s">
        <v>1</v>
      </c>
      <c r="T115" s="197" t="s">
        <v>1</v>
      </c>
      <c r="U115" s="197" t="s">
        <v>1</v>
      </c>
      <c r="V115" s="197" t="s">
        <v>1</v>
      </c>
      <c r="W115" s="192" t="s">
        <v>1</v>
      </c>
      <c r="X115" s="197" t="s">
        <v>1</v>
      </c>
      <c r="Y115" s="197" t="s">
        <v>1</v>
      </c>
      <c r="Z115" s="197" t="s">
        <v>1</v>
      </c>
      <c r="AA115" s="197" t="s">
        <v>1</v>
      </c>
      <c r="AB115" s="197" t="s">
        <v>1</v>
      </c>
      <c r="AC115" s="197" t="s">
        <v>1</v>
      </c>
      <c r="AD115" s="197" t="s">
        <v>1</v>
      </c>
      <c r="AE115" s="192" t="s">
        <v>1</v>
      </c>
      <c r="AF115" s="197" t="s">
        <v>1</v>
      </c>
      <c r="AG115" s="197" t="s">
        <v>1</v>
      </c>
      <c r="AH115" s="197" t="s">
        <v>1</v>
      </c>
      <c r="AI115" s="197" t="s">
        <v>1</v>
      </c>
      <c r="AJ115" s="197" t="s">
        <v>1</v>
      </c>
      <c r="AK115" s="197" t="s">
        <v>1</v>
      </c>
      <c r="AL115" s="197" t="s">
        <v>1</v>
      </c>
      <c r="AM115" s="197" t="s">
        <v>1</v>
      </c>
      <c r="AN115" s="197" t="s">
        <v>1</v>
      </c>
      <c r="AO115" s="197" t="s">
        <v>1</v>
      </c>
      <c r="AP115" s="197" t="s">
        <v>1</v>
      </c>
      <c r="AQ115" s="197" t="s">
        <v>1</v>
      </c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</row>
    <row r="116" spans="1:83" ht="30">
      <c r="A116" s="264"/>
      <c r="B116" s="29" t="s">
        <v>941</v>
      </c>
      <c r="C116" s="18" t="s">
        <v>866</v>
      </c>
      <c r="D116" s="197" t="s">
        <v>1</v>
      </c>
      <c r="E116" s="197" t="s">
        <v>1</v>
      </c>
      <c r="F116" s="197" t="s">
        <v>1</v>
      </c>
      <c r="G116" s="197" t="s">
        <v>1</v>
      </c>
      <c r="H116" s="197" t="s">
        <v>1</v>
      </c>
      <c r="I116" s="197" t="s">
        <v>1</v>
      </c>
      <c r="J116" s="197" t="s">
        <v>1</v>
      </c>
      <c r="K116" s="197" t="s">
        <v>1</v>
      </c>
      <c r="L116" s="197" t="s">
        <v>1</v>
      </c>
      <c r="M116" s="197" t="s">
        <v>1</v>
      </c>
      <c r="N116" s="197" t="s">
        <v>1</v>
      </c>
      <c r="O116" s="197" t="s">
        <v>1</v>
      </c>
      <c r="P116" s="197" t="s">
        <v>1</v>
      </c>
      <c r="Q116" s="197" t="s">
        <v>1</v>
      </c>
      <c r="R116" s="197" t="s">
        <v>1</v>
      </c>
      <c r="S116" s="197" t="s">
        <v>1</v>
      </c>
      <c r="T116" s="197" t="s">
        <v>1</v>
      </c>
      <c r="U116" s="197" t="s">
        <v>1</v>
      </c>
      <c r="V116" s="197" t="s">
        <v>1</v>
      </c>
      <c r="W116" s="192" t="s">
        <v>1</v>
      </c>
      <c r="X116" s="197" t="s">
        <v>1</v>
      </c>
      <c r="Y116" s="197" t="s">
        <v>1</v>
      </c>
      <c r="Z116" s="197" t="s">
        <v>1</v>
      </c>
      <c r="AA116" s="197" t="s">
        <v>1</v>
      </c>
      <c r="AB116" s="197" t="s">
        <v>1</v>
      </c>
      <c r="AC116" s="197" t="s">
        <v>1</v>
      </c>
      <c r="AD116" s="197" t="s">
        <v>1</v>
      </c>
      <c r="AE116" s="192" t="s">
        <v>1</v>
      </c>
      <c r="AF116" s="197" t="s">
        <v>1</v>
      </c>
      <c r="AG116" s="197" t="s">
        <v>1</v>
      </c>
      <c r="AH116" s="197" t="s">
        <v>1</v>
      </c>
      <c r="AI116" s="197" t="s">
        <v>1</v>
      </c>
      <c r="AJ116" s="197" t="s">
        <v>1</v>
      </c>
      <c r="AK116" s="197" t="s">
        <v>1</v>
      </c>
      <c r="AL116" s="197" t="s">
        <v>1</v>
      </c>
      <c r="AM116" s="197" t="s">
        <v>1</v>
      </c>
      <c r="AN116" s="197" t="s">
        <v>1</v>
      </c>
      <c r="AO116" s="197" t="s">
        <v>1</v>
      </c>
      <c r="AP116" s="197" t="s">
        <v>1</v>
      </c>
      <c r="AQ116" s="197" t="s">
        <v>1</v>
      </c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</row>
    <row r="117" spans="1:83" ht="30">
      <c r="A117" s="264"/>
      <c r="B117" s="29" t="s">
        <v>942</v>
      </c>
      <c r="C117" s="40" t="s">
        <v>943</v>
      </c>
      <c r="D117" s="197" t="s">
        <v>3</v>
      </c>
      <c r="E117" s="197" t="s">
        <v>3</v>
      </c>
      <c r="F117" s="197" t="s">
        <v>3</v>
      </c>
      <c r="G117" s="197" t="s">
        <v>3</v>
      </c>
      <c r="H117" s="197" t="s">
        <v>3</v>
      </c>
      <c r="I117" s="197" t="s">
        <v>3</v>
      </c>
      <c r="J117" s="197" t="s">
        <v>3</v>
      </c>
      <c r="K117" s="197" t="s">
        <v>3</v>
      </c>
      <c r="L117" s="197" t="s">
        <v>3</v>
      </c>
      <c r="M117" s="197" t="s">
        <v>3</v>
      </c>
      <c r="N117" s="197" t="s">
        <v>3</v>
      </c>
      <c r="O117" s="197" t="s">
        <v>3</v>
      </c>
      <c r="P117" s="197" t="s">
        <v>3</v>
      </c>
      <c r="Q117" s="197" t="s">
        <v>3</v>
      </c>
      <c r="R117" s="197" t="s">
        <v>3</v>
      </c>
      <c r="S117" s="197" t="s">
        <v>3</v>
      </c>
      <c r="T117" s="197" t="s">
        <v>3</v>
      </c>
      <c r="U117" s="192" t="s">
        <v>3</v>
      </c>
      <c r="V117" s="197" t="s">
        <v>3</v>
      </c>
      <c r="W117" s="192" t="s">
        <v>3</v>
      </c>
      <c r="X117" s="197" t="s">
        <v>22</v>
      </c>
      <c r="Y117" s="197" t="s">
        <v>3</v>
      </c>
      <c r="Z117" s="197" t="s">
        <v>3</v>
      </c>
      <c r="AA117" s="197" t="s">
        <v>22</v>
      </c>
      <c r="AB117" s="197" t="s">
        <v>3</v>
      </c>
      <c r="AC117" s="197" t="s">
        <v>3</v>
      </c>
      <c r="AD117" s="197" t="s">
        <v>3</v>
      </c>
      <c r="AE117" s="192" t="s">
        <v>3</v>
      </c>
      <c r="AF117" s="197" t="s">
        <v>3</v>
      </c>
      <c r="AG117" s="197" t="s">
        <v>22</v>
      </c>
      <c r="AH117" s="197" t="s">
        <v>3</v>
      </c>
      <c r="AI117" s="197" t="s">
        <v>3</v>
      </c>
      <c r="AJ117" s="197" t="s">
        <v>3</v>
      </c>
      <c r="AK117" s="197" t="s">
        <v>3</v>
      </c>
      <c r="AL117" s="197" t="s">
        <v>3</v>
      </c>
      <c r="AM117" s="197" t="s">
        <v>3</v>
      </c>
      <c r="AN117" s="197" t="s">
        <v>3</v>
      </c>
      <c r="AO117" s="197" t="s">
        <v>3</v>
      </c>
      <c r="AP117" s="197" t="s">
        <v>3</v>
      </c>
      <c r="AQ117" s="197" t="s">
        <v>3</v>
      </c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</row>
    <row r="118" spans="1:83" ht="15" customHeight="1">
      <c r="A118" s="264" t="s">
        <v>944</v>
      </c>
      <c r="B118" s="41" t="s">
        <v>945</v>
      </c>
      <c r="C118" s="18" t="s">
        <v>866</v>
      </c>
      <c r="D118" s="197" t="s">
        <v>1</v>
      </c>
      <c r="E118" s="197" t="s">
        <v>1</v>
      </c>
      <c r="F118" s="197" t="s">
        <v>1</v>
      </c>
      <c r="G118" s="197" t="s">
        <v>1</v>
      </c>
      <c r="H118" s="197" t="s">
        <v>1</v>
      </c>
      <c r="I118" s="197" t="s">
        <v>1</v>
      </c>
      <c r="J118" s="197" t="s">
        <v>1</v>
      </c>
      <c r="K118" s="197" t="s">
        <v>1</v>
      </c>
      <c r="L118" s="197" t="s">
        <v>1</v>
      </c>
      <c r="M118" s="197" t="s">
        <v>3</v>
      </c>
      <c r="N118" s="197" t="s">
        <v>1</v>
      </c>
      <c r="O118" s="197" t="s">
        <v>1</v>
      </c>
      <c r="P118" s="197" t="s">
        <v>1</v>
      </c>
      <c r="Q118" s="197" t="s">
        <v>1</v>
      </c>
      <c r="R118" s="197" t="s">
        <v>1</v>
      </c>
      <c r="S118" s="197" t="s">
        <v>1</v>
      </c>
      <c r="T118" s="197" t="s">
        <v>1</v>
      </c>
      <c r="U118" s="197" t="s">
        <v>1</v>
      </c>
      <c r="V118" s="197" t="s">
        <v>1</v>
      </c>
      <c r="W118" s="192" t="s">
        <v>1</v>
      </c>
      <c r="X118" s="197" t="s">
        <v>1</v>
      </c>
      <c r="Y118" s="197" t="s">
        <v>1</v>
      </c>
      <c r="Z118" s="197" t="s">
        <v>1</v>
      </c>
      <c r="AA118" s="197" t="s">
        <v>1</v>
      </c>
      <c r="AB118" s="197" t="s">
        <v>1</v>
      </c>
      <c r="AC118" s="197" t="s">
        <v>1</v>
      </c>
      <c r="AD118" s="197" t="s">
        <v>1</v>
      </c>
      <c r="AE118" s="192" t="s">
        <v>1</v>
      </c>
      <c r="AF118" s="197" t="s">
        <v>1</v>
      </c>
      <c r="AG118" s="197" t="s">
        <v>1</v>
      </c>
      <c r="AH118" s="197" t="s">
        <v>1</v>
      </c>
      <c r="AI118" s="197" t="s">
        <v>1</v>
      </c>
      <c r="AJ118" s="197" t="s">
        <v>1</v>
      </c>
      <c r="AK118" s="197" t="s">
        <v>1</v>
      </c>
      <c r="AL118" s="197" t="s">
        <v>1</v>
      </c>
      <c r="AM118" s="197" t="s">
        <v>1</v>
      </c>
      <c r="AN118" s="197" t="s">
        <v>1</v>
      </c>
      <c r="AO118" s="197" t="s">
        <v>1</v>
      </c>
      <c r="AP118" s="197" t="s">
        <v>1</v>
      </c>
      <c r="AQ118" s="197" t="s">
        <v>1</v>
      </c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</row>
    <row r="119" spans="1:83" ht="29.25">
      <c r="A119" s="264"/>
      <c r="B119" s="41" t="s">
        <v>946</v>
      </c>
      <c r="C119" s="18" t="s">
        <v>866</v>
      </c>
      <c r="D119" s="197" t="s">
        <v>1</v>
      </c>
      <c r="E119" s="197" t="s">
        <v>1</v>
      </c>
      <c r="F119" s="197" t="s">
        <v>1</v>
      </c>
      <c r="G119" s="197" t="s">
        <v>1</v>
      </c>
      <c r="H119" s="197" t="s">
        <v>1</v>
      </c>
      <c r="I119" s="197" t="s">
        <v>1</v>
      </c>
      <c r="J119" s="197" t="s">
        <v>1</v>
      </c>
      <c r="K119" s="197" t="s">
        <v>1</v>
      </c>
      <c r="L119" s="197" t="s">
        <v>1</v>
      </c>
      <c r="M119" s="197" t="s">
        <v>1</v>
      </c>
      <c r="N119" s="197" t="s">
        <v>1</v>
      </c>
      <c r="O119" s="197" t="s">
        <v>1</v>
      </c>
      <c r="P119" s="197" t="s">
        <v>1</v>
      </c>
      <c r="Q119" s="197" t="s">
        <v>1</v>
      </c>
      <c r="R119" s="197" t="s">
        <v>1</v>
      </c>
      <c r="S119" s="197" t="s">
        <v>1</v>
      </c>
      <c r="T119" s="197" t="s">
        <v>1</v>
      </c>
      <c r="U119" s="197" t="s">
        <v>1</v>
      </c>
      <c r="V119" s="197" t="s">
        <v>1</v>
      </c>
      <c r="W119" s="192" t="s">
        <v>1</v>
      </c>
      <c r="X119" s="197" t="s">
        <v>1</v>
      </c>
      <c r="Y119" s="197" t="s">
        <v>1</v>
      </c>
      <c r="Z119" s="197" t="s">
        <v>1</v>
      </c>
      <c r="AA119" s="197" t="s">
        <v>1</v>
      </c>
      <c r="AB119" s="197" t="s">
        <v>1</v>
      </c>
      <c r="AC119" s="197" t="s">
        <v>1</v>
      </c>
      <c r="AD119" s="197" t="s">
        <v>1</v>
      </c>
      <c r="AE119" s="192" t="s">
        <v>1</v>
      </c>
      <c r="AF119" s="197" t="s">
        <v>1</v>
      </c>
      <c r="AG119" s="197" t="s">
        <v>1</v>
      </c>
      <c r="AH119" s="197" t="s">
        <v>1</v>
      </c>
      <c r="AI119" s="197" t="s">
        <v>1</v>
      </c>
      <c r="AJ119" s="197" t="s">
        <v>1</v>
      </c>
      <c r="AK119" s="197" t="s">
        <v>1</v>
      </c>
      <c r="AL119" s="197" t="s">
        <v>1</v>
      </c>
      <c r="AM119" s="197" t="s">
        <v>1</v>
      </c>
      <c r="AN119" s="197" t="s">
        <v>1</v>
      </c>
      <c r="AO119" s="197" t="s">
        <v>1</v>
      </c>
      <c r="AP119" s="197" t="s">
        <v>1</v>
      </c>
      <c r="AQ119" s="197" t="s">
        <v>1</v>
      </c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</row>
    <row r="120" spans="1:83">
      <c r="A120" s="264"/>
      <c r="B120" s="29" t="s">
        <v>947</v>
      </c>
      <c r="C120" s="18" t="s">
        <v>866</v>
      </c>
      <c r="D120" s="197" t="s">
        <v>1</v>
      </c>
      <c r="E120" s="197" t="s">
        <v>1</v>
      </c>
      <c r="F120" s="197" t="s">
        <v>1</v>
      </c>
      <c r="G120" s="197" t="s">
        <v>1</v>
      </c>
      <c r="H120" s="197" t="s">
        <v>1</v>
      </c>
      <c r="I120" s="197" t="s">
        <v>1</v>
      </c>
      <c r="J120" s="197" t="s">
        <v>1</v>
      </c>
      <c r="K120" s="197" t="s">
        <v>1</v>
      </c>
      <c r="L120" s="197" t="s">
        <v>1</v>
      </c>
      <c r="M120" s="197" t="s">
        <v>1</v>
      </c>
      <c r="N120" s="197" t="s">
        <v>1</v>
      </c>
      <c r="O120" s="197" t="s">
        <v>1</v>
      </c>
      <c r="P120" s="197" t="s">
        <v>1</v>
      </c>
      <c r="Q120" s="197" t="s">
        <v>1</v>
      </c>
      <c r="R120" s="197" t="s">
        <v>1</v>
      </c>
      <c r="S120" s="197" t="s">
        <v>1</v>
      </c>
      <c r="T120" s="197" t="s">
        <v>1</v>
      </c>
      <c r="U120" s="197" t="s">
        <v>1</v>
      </c>
      <c r="V120" s="197" t="s">
        <v>1</v>
      </c>
      <c r="W120" s="192" t="s">
        <v>1</v>
      </c>
      <c r="X120" s="197" t="s">
        <v>1</v>
      </c>
      <c r="Y120" s="197" t="s">
        <v>1</v>
      </c>
      <c r="Z120" s="197" t="s">
        <v>1</v>
      </c>
      <c r="AA120" s="197" t="s">
        <v>1</v>
      </c>
      <c r="AB120" s="197" t="s">
        <v>1</v>
      </c>
      <c r="AC120" s="197" t="s">
        <v>1</v>
      </c>
      <c r="AD120" s="197" t="s">
        <v>1</v>
      </c>
      <c r="AE120" s="192" t="s">
        <v>1</v>
      </c>
      <c r="AF120" s="197" t="s">
        <v>1</v>
      </c>
      <c r="AG120" s="197" t="s">
        <v>1</v>
      </c>
      <c r="AH120" s="197" t="s">
        <v>1</v>
      </c>
      <c r="AI120" s="197" t="s">
        <v>1</v>
      </c>
      <c r="AJ120" s="197" t="s">
        <v>1</v>
      </c>
      <c r="AK120" s="197" t="s">
        <v>1</v>
      </c>
      <c r="AL120" s="197" t="s">
        <v>1</v>
      </c>
      <c r="AM120" s="197" t="s">
        <v>1</v>
      </c>
      <c r="AN120" s="197" t="s">
        <v>1</v>
      </c>
      <c r="AO120" s="197" t="s">
        <v>1</v>
      </c>
      <c r="AP120" s="197" t="s">
        <v>1</v>
      </c>
      <c r="AQ120" s="197" t="s">
        <v>1</v>
      </c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</row>
    <row r="121" spans="1:83" ht="30">
      <c r="A121" s="264"/>
      <c r="B121" s="29" t="s">
        <v>948</v>
      </c>
      <c r="C121" s="18" t="s">
        <v>866</v>
      </c>
      <c r="D121" s="197" t="s">
        <v>1</v>
      </c>
      <c r="E121" s="197" t="s">
        <v>1</v>
      </c>
      <c r="F121" s="197" t="s">
        <v>1</v>
      </c>
      <c r="G121" s="197" t="s">
        <v>1</v>
      </c>
      <c r="H121" s="197" t="s">
        <v>1</v>
      </c>
      <c r="I121" s="197" t="s">
        <v>1</v>
      </c>
      <c r="J121" s="197" t="s">
        <v>1</v>
      </c>
      <c r="K121" s="197" t="s">
        <v>1</v>
      </c>
      <c r="L121" s="197" t="s">
        <v>1</v>
      </c>
      <c r="M121" s="197" t="s">
        <v>1</v>
      </c>
      <c r="N121" s="197" t="s">
        <v>1</v>
      </c>
      <c r="O121" s="197" t="s">
        <v>1</v>
      </c>
      <c r="P121" s="197" t="s">
        <v>1</v>
      </c>
      <c r="Q121" s="197" t="s">
        <v>1</v>
      </c>
      <c r="R121" s="197" t="s">
        <v>1</v>
      </c>
      <c r="S121" s="197" t="s">
        <v>1</v>
      </c>
      <c r="T121" s="197" t="s">
        <v>1</v>
      </c>
      <c r="U121" s="197" t="s">
        <v>1</v>
      </c>
      <c r="V121" s="197" t="s">
        <v>1</v>
      </c>
      <c r="W121" s="192" t="s">
        <v>1</v>
      </c>
      <c r="X121" s="197" t="s">
        <v>1</v>
      </c>
      <c r="Y121" s="197" t="s">
        <v>1</v>
      </c>
      <c r="Z121" s="197" t="s">
        <v>1</v>
      </c>
      <c r="AA121" s="197" t="s">
        <v>1</v>
      </c>
      <c r="AB121" s="197" t="s">
        <v>1</v>
      </c>
      <c r="AC121" s="197" t="s">
        <v>1</v>
      </c>
      <c r="AD121" s="197" t="s">
        <v>1</v>
      </c>
      <c r="AE121" s="192" t="s">
        <v>1</v>
      </c>
      <c r="AF121" s="197" t="s">
        <v>1</v>
      </c>
      <c r="AG121" s="197" t="s">
        <v>1</v>
      </c>
      <c r="AH121" s="197" t="s">
        <v>1</v>
      </c>
      <c r="AI121" s="197" t="s">
        <v>1</v>
      </c>
      <c r="AJ121" s="197" t="s">
        <v>1</v>
      </c>
      <c r="AK121" s="197" t="s">
        <v>1</v>
      </c>
      <c r="AL121" s="197" t="s">
        <v>1</v>
      </c>
      <c r="AM121" s="197" t="s">
        <v>1</v>
      </c>
      <c r="AN121" s="197" t="s">
        <v>1</v>
      </c>
      <c r="AO121" s="197" t="s">
        <v>1</v>
      </c>
      <c r="AP121" s="197" t="s">
        <v>1</v>
      </c>
      <c r="AQ121" s="197" t="s">
        <v>1</v>
      </c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</row>
    <row r="122" spans="1:83">
      <c r="A122" s="264"/>
      <c r="B122" s="29" t="s">
        <v>949</v>
      </c>
      <c r="C122" s="18" t="s">
        <v>866</v>
      </c>
      <c r="D122" s="197" t="s">
        <v>1</v>
      </c>
      <c r="E122" s="197" t="s">
        <v>1</v>
      </c>
      <c r="F122" s="197" t="s">
        <v>1</v>
      </c>
      <c r="G122" s="197" t="s">
        <v>1</v>
      </c>
      <c r="H122" s="197" t="s">
        <v>1</v>
      </c>
      <c r="I122" s="197" t="s">
        <v>1</v>
      </c>
      <c r="J122" s="197" t="s">
        <v>1</v>
      </c>
      <c r="K122" s="197" t="s">
        <v>1</v>
      </c>
      <c r="L122" s="197" t="s">
        <v>1</v>
      </c>
      <c r="M122" s="197" t="s">
        <v>1</v>
      </c>
      <c r="N122" s="197" t="s">
        <v>1</v>
      </c>
      <c r="O122" s="197" t="s">
        <v>1</v>
      </c>
      <c r="P122" s="197" t="s">
        <v>1</v>
      </c>
      <c r="Q122" s="197" t="s">
        <v>1</v>
      </c>
      <c r="R122" s="197" t="s">
        <v>1</v>
      </c>
      <c r="S122" s="197" t="s">
        <v>1</v>
      </c>
      <c r="T122" s="197" t="s">
        <v>3</v>
      </c>
      <c r="U122" s="197" t="s">
        <v>1</v>
      </c>
      <c r="V122" s="197" t="s">
        <v>1</v>
      </c>
      <c r="W122" s="192" t="s">
        <v>1</v>
      </c>
      <c r="X122" s="197" t="s">
        <v>1</v>
      </c>
      <c r="Y122" s="197" t="s">
        <v>1</v>
      </c>
      <c r="Z122" s="197" t="s">
        <v>1</v>
      </c>
      <c r="AA122" s="197" t="s">
        <v>1</v>
      </c>
      <c r="AB122" s="197" t="s">
        <v>1</v>
      </c>
      <c r="AC122" s="197" t="s">
        <v>1</v>
      </c>
      <c r="AD122" s="197" t="s">
        <v>1</v>
      </c>
      <c r="AE122" s="192" t="s">
        <v>1</v>
      </c>
      <c r="AF122" s="197" t="s">
        <v>1</v>
      </c>
      <c r="AG122" s="197" t="s">
        <v>1</v>
      </c>
      <c r="AH122" s="197" t="s">
        <v>1</v>
      </c>
      <c r="AI122" s="197" t="s">
        <v>1</v>
      </c>
      <c r="AJ122" s="197" t="s">
        <v>1</v>
      </c>
      <c r="AK122" s="197" t="s">
        <v>1</v>
      </c>
      <c r="AL122" s="197" t="s">
        <v>1</v>
      </c>
      <c r="AM122" s="197" t="s">
        <v>1</v>
      </c>
      <c r="AN122" s="197" t="s">
        <v>1</v>
      </c>
      <c r="AO122" s="197" t="s">
        <v>1</v>
      </c>
      <c r="AP122" s="197" t="s">
        <v>1</v>
      </c>
      <c r="AQ122" s="197" t="s">
        <v>1</v>
      </c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</row>
    <row r="123" spans="1:83">
      <c r="A123" s="264"/>
      <c r="B123" s="29" t="s">
        <v>950</v>
      </c>
      <c r="C123" s="18" t="s">
        <v>866</v>
      </c>
      <c r="D123" s="197" t="s">
        <v>1</v>
      </c>
      <c r="E123" s="197" t="s">
        <v>1</v>
      </c>
      <c r="F123" s="197" t="s">
        <v>1</v>
      </c>
      <c r="G123" s="197" t="s">
        <v>1</v>
      </c>
      <c r="H123" s="197" t="s">
        <v>1</v>
      </c>
      <c r="I123" s="197" t="s">
        <v>1</v>
      </c>
      <c r="J123" s="197" t="s">
        <v>1</v>
      </c>
      <c r="K123" s="197" t="s">
        <v>1</v>
      </c>
      <c r="L123" s="197" t="s">
        <v>1</v>
      </c>
      <c r="M123" s="197" t="s">
        <v>1</v>
      </c>
      <c r="N123" s="197" t="s">
        <v>1</v>
      </c>
      <c r="O123" s="197" t="s">
        <v>1</v>
      </c>
      <c r="P123" s="197" t="s">
        <v>1</v>
      </c>
      <c r="Q123" s="197" t="s">
        <v>1</v>
      </c>
      <c r="R123" s="197" t="s">
        <v>1</v>
      </c>
      <c r="S123" s="197" t="s">
        <v>1</v>
      </c>
      <c r="T123" s="197" t="s">
        <v>1</v>
      </c>
      <c r="U123" s="197" t="s">
        <v>1</v>
      </c>
      <c r="V123" s="197" t="s">
        <v>1</v>
      </c>
      <c r="W123" s="192" t="s">
        <v>1</v>
      </c>
      <c r="X123" s="197" t="s">
        <v>1</v>
      </c>
      <c r="Y123" s="197" t="s">
        <v>1</v>
      </c>
      <c r="Z123" s="197" t="s">
        <v>1</v>
      </c>
      <c r="AA123" s="197" t="s">
        <v>1</v>
      </c>
      <c r="AB123" s="197" t="s">
        <v>1</v>
      </c>
      <c r="AC123" s="197" t="s">
        <v>1</v>
      </c>
      <c r="AD123" s="197" t="s">
        <v>1</v>
      </c>
      <c r="AE123" s="192" t="s">
        <v>1</v>
      </c>
      <c r="AF123" s="197" t="s">
        <v>1</v>
      </c>
      <c r="AG123" s="197" t="s">
        <v>1</v>
      </c>
      <c r="AH123" s="197" t="s">
        <v>1</v>
      </c>
      <c r="AI123" s="197" t="s">
        <v>1</v>
      </c>
      <c r="AJ123" s="197" t="s">
        <v>1</v>
      </c>
      <c r="AK123" s="197" t="s">
        <v>1</v>
      </c>
      <c r="AL123" s="197" t="s">
        <v>1</v>
      </c>
      <c r="AM123" s="197" t="s">
        <v>1</v>
      </c>
      <c r="AN123" s="197" t="s">
        <v>1</v>
      </c>
      <c r="AO123" s="197" t="s">
        <v>1</v>
      </c>
      <c r="AP123" s="197" t="s">
        <v>1</v>
      </c>
      <c r="AQ123" s="197" t="s">
        <v>1</v>
      </c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</row>
    <row r="124" spans="1:83" ht="15" customHeight="1">
      <c r="A124" s="264" t="s">
        <v>951</v>
      </c>
      <c r="B124" s="41" t="s">
        <v>952</v>
      </c>
      <c r="C124" s="18" t="s">
        <v>866</v>
      </c>
      <c r="D124" s="197" t="s">
        <v>1</v>
      </c>
      <c r="E124" s="197" t="s">
        <v>3</v>
      </c>
      <c r="F124" s="197" t="s">
        <v>1</v>
      </c>
      <c r="G124" s="197" t="s">
        <v>1</v>
      </c>
      <c r="H124" s="197" t="s">
        <v>3</v>
      </c>
      <c r="I124" s="197" t="s">
        <v>3</v>
      </c>
      <c r="J124" s="197" t="s">
        <v>3</v>
      </c>
      <c r="K124" s="197" t="s">
        <v>1</v>
      </c>
      <c r="L124" s="197" t="s">
        <v>3</v>
      </c>
      <c r="M124" s="197" t="s">
        <v>3</v>
      </c>
      <c r="N124" s="197" t="s">
        <v>1</v>
      </c>
      <c r="O124" s="197" t="s">
        <v>1</v>
      </c>
      <c r="P124" s="197" t="s">
        <v>3</v>
      </c>
      <c r="Q124" s="197" t="s">
        <v>1</v>
      </c>
      <c r="R124" s="197" t="s">
        <v>1</v>
      </c>
      <c r="S124" s="197" t="s">
        <v>1</v>
      </c>
      <c r="T124" s="197" t="s">
        <v>3</v>
      </c>
      <c r="U124" s="197" t="s">
        <v>1</v>
      </c>
      <c r="V124" s="197" t="s">
        <v>1</v>
      </c>
      <c r="W124" s="192" t="s">
        <v>1</v>
      </c>
      <c r="X124" s="197" t="s">
        <v>1</v>
      </c>
      <c r="Y124" s="197" t="s">
        <v>1</v>
      </c>
      <c r="Z124" s="197" t="s">
        <v>1</v>
      </c>
      <c r="AA124" s="197" t="s">
        <v>1</v>
      </c>
      <c r="AB124" s="197" t="s">
        <v>1</v>
      </c>
      <c r="AC124" s="197" t="s">
        <v>1</v>
      </c>
      <c r="AD124" s="197" t="s">
        <v>1</v>
      </c>
      <c r="AE124" s="192" t="s">
        <v>1</v>
      </c>
      <c r="AF124" s="197" t="s">
        <v>1</v>
      </c>
      <c r="AG124" s="197" t="s">
        <v>1</v>
      </c>
      <c r="AH124" s="197" t="s">
        <v>1</v>
      </c>
      <c r="AI124" s="197" t="s">
        <v>1</v>
      </c>
      <c r="AJ124" s="197" t="s">
        <v>1</v>
      </c>
      <c r="AK124" s="197" t="s">
        <v>3</v>
      </c>
      <c r="AL124" s="197" t="s">
        <v>1</v>
      </c>
      <c r="AM124" s="197" t="s">
        <v>3</v>
      </c>
      <c r="AN124" s="197" t="s">
        <v>3</v>
      </c>
      <c r="AO124" s="197" t="s">
        <v>3</v>
      </c>
      <c r="AP124" s="197" t="s">
        <v>1</v>
      </c>
      <c r="AQ124" s="197" t="s">
        <v>1</v>
      </c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</row>
    <row r="125" spans="1:83" ht="29.25">
      <c r="A125" s="264"/>
      <c r="B125" s="39" t="s">
        <v>953</v>
      </c>
      <c r="C125" s="18" t="s">
        <v>866</v>
      </c>
      <c r="D125" s="197" t="s">
        <v>1</v>
      </c>
      <c r="E125" s="197" t="s">
        <v>3</v>
      </c>
      <c r="F125" s="197" t="s">
        <v>1</v>
      </c>
      <c r="G125" s="197" t="s">
        <v>1</v>
      </c>
      <c r="H125" s="197" t="s">
        <v>3</v>
      </c>
      <c r="I125" s="197" t="s">
        <v>3</v>
      </c>
      <c r="J125" s="197" t="s">
        <v>3</v>
      </c>
      <c r="K125" s="197" t="s">
        <v>1</v>
      </c>
      <c r="L125" s="197" t="s">
        <v>3</v>
      </c>
      <c r="M125" s="197" t="s">
        <v>1</v>
      </c>
      <c r="N125" s="197" t="s">
        <v>1</v>
      </c>
      <c r="O125" s="197" t="s">
        <v>1</v>
      </c>
      <c r="P125" s="197" t="s">
        <v>3</v>
      </c>
      <c r="Q125" s="197" t="s">
        <v>1</v>
      </c>
      <c r="R125" s="197" t="s">
        <v>1</v>
      </c>
      <c r="S125" s="197" t="s">
        <v>1</v>
      </c>
      <c r="T125" s="197" t="s">
        <v>3</v>
      </c>
      <c r="U125" s="197" t="s">
        <v>1</v>
      </c>
      <c r="V125" s="197" t="s">
        <v>1</v>
      </c>
      <c r="W125" s="192" t="s">
        <v>1</v>
      </c>
      <c r="X125" s="197" t="s">
        <v>1</v>
      </c>
      <c r="Y125" s="197" t="s">
        <v>1</v>
      </c>
      <c r="Z125" s="197" t="s">
        <v>1</v>
      </c>
      <c r="AA125" s="197" t="s">
        <v>1</v>
      </c>
      <c r="AB125" s="197" t="s">
        <v>1</v>
      </c>
      <c r="AC125" s="197" t="s">
        <v>1</v>
      </c>
      <c r="AD125" s="197" t="s">
        <v>1</v>
      </c>
      <c r="AE125" s="192" t="s">
        <v>1</v>
      </c>
      <c r="AF125" s="197" t="s">
        <v>1</v>
      </c>
      <c r="AG125" s="197" t="s">
        <v>1</v>
      </c>
      <c r="AH125" s="197" t="s">
        <v>1</v>
      </c>
      <c r="AI125" s="197" t="s">
        <v>1</v>
      </c>
      <c r="AJ125" s="197" t="s">
        <v>1</v>
      </c>
      <c r="AK125" s="197" t="s">
        <v>3</v>
      </c>
      <c r="AL125" s="197" t="s">
        <v>1</v>
      </c>
      <c r="AM125" s="197" t="s">
        <v>3</v>
      </c>
      <c r="AN125" s="197" t="s">
        <v>3</v>
      </c>
      <c r="AO125" s="197" t="s">
        <v>3</v>
      </c>
      <c r="AP125" s="197" t="s">
        <v>1</v>
      </c>
      <c r="AQ125" s="197" t="s">
        <v>1</v>
      </c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</row>
    <row r="126" spans="1:83">
      <c r="A126" s="264"/>
      <c r="B126" s="20" t="s">
        <v>954</v>
      </c>
      <c r="C126" s="18" t="s">
        <v>866</v>
      </c>
      <c r="D126" s="197" t="s">
        <v>3</v>
      </c>
      <c r="E126" s="197" t="s">
        <v>3</v>
      </c>
      <c r="F126" s="197" t="s">
        <v>3</v>
      </c>
      <c r="G126" s="197" t="s">
        <v>3</v>
      </c>
      <c r="H126" s="197" t="s">
        <v>3</v>
      </c>
      <c r="I126" s="197" t="s">
        <v>3</v>
      </c>
      <c r="J126" s="197" t="s">
        <v>3</v>
      </c>
      <c r="K126" s="197" t="s">
        <v>3</v>
      </c>
      <c r="L126" s="197" t="s">
        <v>3</v>
      </c>
      <c r="M126" s="197" t="s">
        <v>3</v>
      </c>
      <c r="N126" s="197" t="s">
        <v>3</v>
      </c>
      <c r="O126" s="197" t="s">
        <v>1</v>
      </c>
      <c r="P126" s="197" t="s">
        <v>3</v>
      </c>
      <c r="Q126" s="197" t="s">
        <v>3</v>
      </c>
      <c r="R126" s="197" t="s">
        <v>1</v>
      </c>
      <c r="S126" s="197" t="s">
        <v>3</v>
      </c>
      <c r="T126" s="197" t="s">
        <v>3</v>
      </c>
      <c r="U126" s="197" t="s">
        <v>3</v>
      </c>
      <c r="V126" s="197" t="s">
        <v>3</v>
      </c>
      <c r="W126" s="192" t="s">
        <v>3</v>
      </c>
      <c r="X126" s="197" t="s">
        <v>3</v>
      </c>
      <c r="Y126" s="197" t="s">
        <v>3</v>
      </c>
      <c r="Z126" s="197" t="s">
        <v>3</v>
      </c>
      <c r="AA126" s="197" t="s">
        <v>3</v>
      </c>
      <c r="AB126" s="197" t="s">
        <v>3</v>
      </c>
      <c r="AC126" s="197" t="s">
        <v>1</v>
      </c>
      <c r="AD126" s="197" t="s">
        <v>3</v>
      </c>
      <c r="AE126" s="192" t="s">
        <v>3</v>
      </c>
      <c r="AF126" s="197" t="s">
        <v>1</v>
      </c>
      <c r="AG126" s="197" t="s">
        <v>3</v>
      </c>
      <c r="AH126" s="197" t="s">
        <v>3</v>
      </c>
      <c r="AI126" s="197" t="s">
        <v>3</v>
      </c>
      <c r="AJ126" s="197" t="s">
        <v>3</v>
      </c>
      <c r="AK126" s="197" t="s">
        <v>3</v>
      </c>
      <c r="AL126" s="197" t="s">
        <v>1</v>
      </c>
      <c r="AM126" s="197" t="s">
        <v>3</v>
      </c>
      <c r="AN126" s="197" t="s">
        <v>3</v>
      </c>
      <c r="AO126" s="197" t="s">
        <v>3</v>
      </c>
      <c r="AP126" s="197" t="s">
        <v>1</v>
      </c>
      <c r="AQ126" s="197" t="s">
        <v>3</v>
      </c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</row>
    <row r="127" spans="1:83">
      <c r="A127" s="264"/>
      <c r="B127" s="20" t="s">
        <v>955</v>
      </c>
      <c r="C127" s="18" t="s">
        <v>866</v>
      </c>
      <c r="D127" s="197" t="s">
        <v>3</v>
      </c>
      <c r="E127" s="197" t="s">
        <v>3</v>
      </c>
      <c r="F127" s="197" t="s">
        <v>3</v>
      </c>
      <c r="G127" s="197" t="s">
        <v>3</v>
      </c>
      <c r="H127" s="197" t="s">
        <v>3</v>
      </c>
      <c r="I127" s="197" t="s">
        <v>3</v>
      </c>
      <c r="J127" s="197" t="s">
        <v>3</v>
      </c>
      <c r="K127" s="197" t="s">
        <v>3</v>
      </c>
      <c r="L127" s="197" t="s">
        <v>3</v>
      </c>
      <c r="M127" s="197" t="s">
        <v>3</v>
      </c>
      <c r="N127" s="197" t="s">
        <v>3</v>
      </c>
      <c r="O127" s="197" t="s">
        <v>1</v>
      </c>
      <c r="P127" s="197" t="s">
        <v>3</v>
      </c>
      <c r="Q127" s="197" t="s">
        <v>3</v>
      </c>
      <c r="R127" s="197" t="s">
        <v>1</v>
      </c>
      <c r="S127" s="197" t="s">
        <v>3</v>
      </c>
      <c r="T127" s="197" t="s">
        <v>3</v>
      </c>
      <c r="U127" s="197" t="s">
        <v>1</v>
      </c>
      <c r="V127" s="197" t="s">
        <v>3</v>
      </c>
      <c r="W127" s="192" t="s">
        <v>3</v>
      </c>
      <c r="X127" s="197" t="s">
        <v>3</v>
      </c>
      <c r="Y127" s="197" t="s">
        <v>1</v>
      </c>
      <c r="Z127" s="197" t="s">
        <v>1</v>
      </c>
      <c r="AA127" s="197" t="s">
        <v>3</v>
      </c>
      <c r="AB127" s="197" t="s">
        <v>3</v>
      </c>
      <c r="AC127" s="197" t="s">
        <v>1</v>
      </c>
      <c r="AD127" s="197" t="s">
        <v>3</v>
      </c>
      <c r="AE127" s="192" t="s">
        <v>3</v>
      </c>
      <c r="AF127" s="197" t="s">
        <v>1</v>
      </c>
      <c r="AG127" s="197" t="s">
        <v>3</v>
      </c>
      <c r="AH127" s="197" t="s">
        <v>3</v>
      </c>
      <c r="AI127" s="197" t="s">
        <v>1</v>
      </c>
      <c r="AJ127" s="197" t="s">
        <v>3</v>
      </c>
      <c r="AK127" s="197" t="s">
        <v>3</v>
      </c>
      <c r="AL127" s="197" t="s">
        <v>1</v>
      </c>
      <c r="AM127" s="197" t="s">
        <v>3</v>
      </c>
      <c r="AN127" s="197" t="s">
        <v>3</v>
      </c>
      <c r="AO127" s="197" t="s">
        <v>3</v>
      </c>
      <c r="AP127" s="197" t="s">
        <v>1</v>
      </c>
      <c r="AQ127" s="197" t="s">
        <v>3</v>
      </c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</row>
    <row r="128" spans="1:83">
      <c r="A128" s="264"/>
      <c r="B128" s="20" t="s">
        <v>956</v>
      </c>
      <c r="C128" s="18" t="s">
        <v>866</v>
      </c>
      <c r="D128" s="197" t="s">
        <v>3</v>
      </c>
      <c r="E128" s="197" t="s">
        <v>3</v>
      </c>
      <c r="F128" s="197" t="s">
        <v>3</v>
      </c>
      <c r="G128" s="197" t="s">
        <v>3</v>
      </c>
      <c r="H128" s="197" t="s">
        <v>3</v>
      </c>
      <c r="I128" s="197" t="s">
        <v>3</v>
      </c>
      <c r="J128" s="197" t="s">
        <v>3</v>
      </c>
      <c r="K128" s="197" t="s">
        <v>1</v>
      </c>
      <c r="L128" s="197" t="s">
        <v>3</v>
      </c>
      <c r="M128" s="197" t="s">
        <v>3</v>
      </c>
      <c r="N128" s="197" t="s">
        <v>1</v>
      </c>
      <c r="O128" s="197" t="s">
        <v>1</v>
      </c>
      <c r="P128" s="197" t="s">
        <v>3</v>
      </c>
      <c r="Q128" s="197" t="s">
        <v>3</v>
      </c>
      <c r="R128" s="197" t="s">
        <v>1</v>
      </c>
      <c r="S128" s="197" t="s">
        <v>3</v>
      </c>
      <c r="T128" s="197" t="s">
        <v>3</v>
      </c>
      <c r="U128" s="197" t="s">
        <v>1</v>
      </c>
      <c r="V128" s="197" t="s">
        <v>1</v>
      </c>
      <c r="W128" s="192" t="s">
        <v>3</v>
      </c>
      <c r="X128" s="197" t="s">
        <v>3</v>
      </c>
      <c r="Y128" s="197" t="s">
        <v>1</v>
      </c>
      <c r="Z128" s="197" t="s">
        <v>1</v>
      </c>
      <c r="AA128" s="197" t="s">
        <v>1</v>
      </c>
      <c r="AB128" s="197" t="s">
        <v>3</v>
      </c>
      <c r="AC128" s="197" t="s">
        <v>1</v>
      </c>
      <c r="AD128" s="197" t="s">
        <v>3</v>
      </c>
      <c r="AE128" s="192" t="s">
        <v>1</v>
      </c>
      <c r="AF128" s="197" t="s">
        <v>1</v>
      </c>
      <c r="AG128" s="197" t="s">
        <v>3</v>
      </c>
      <c r="AH128" s="197" t="s">
        <v>3</v>
      </c>
      <c r="AI128" s="197" t="s">
        <v>1</v>
      </c>
      <c r="AJ128" s="197" t="s">
        <v>3</v>
      </c>
      <c r="AK128" s="197" t="s">
        <v>3</v>
      </c>
      <c r="AL128" s="197" t="s">
        <v>1</v>
      </c>
      <c r="AM128" s="197" t="s">
        <v>3</v>
      </c>
      <c r="AN128" s="197" t="s">
        <v>3</v>
      </c>
      <c r="AO128" s="197" t="s">
        <v>3</v>
      </c>
      <c r="AP128" s="197" t="s">
        <v>1</v>
      </c>
      <c r="AQ128" s="197" t="s">
        <v>3</v>
      </c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</row>
    <row r="129" spans="1:83">
      <c r="A129" s="264"/>
      <c r="B129" s="20" t="s">
        <v>957</v>
      </c>
      <c r="C129" s="18" t="s">
        <v>866</v>
      </c>
      <c r="D129" s="197" t="s">
        <v>1</v>
      </c>
      <c r="E129" s="197" t="s">
        <v>3</v>
      </c>
      <c r="F129" s="197" t="s">
        <v>1</v>
      </c>
      <c r="G129" s="197" t="s">
        <v>1</v>
      </c>
      <c r="H129" s="197" t="s">
        <v>3</v>
      </c>
      <c r="I129" s="197" t="s">
        <v>3</v>
      </c>
      <c r="J129" s="197" t="s">
        <v>3</v>
      </c>
      <c r="K129" s="197" t="s">
        <v>1</v>
      </c>
      <c r="L129" s="197" t="s">
        <v>3</v>
      </c>
      <c r="M129" s="197" t="s">
        <v>3</v>
      </c>
      <c r="N129" s="197" t="s">
        <v>1</v>
      </c>
      <c r="O129" s="197" t="s">
        <v>1</v>
      </c>
      <c r="P129" s="197" t="s">
        <v>3</v>
      </c>
      <c r="Q129" s="197" t="s">
        <v>1</v>
      </c>
      <c r="R129" s="197" t="s">
        <v>1</v>
      </c>
      <c r="S129" s="197" t="s">
        <v>3</v>
      </c>
      <c r="T129" s="197" t="s">
        <v>3</v>
      </c>
      <c r="U129" s="197" t="s">
        <v>1</v>
      </c>
      <c r="V129" s="197" t="s">
        <v>1</v>
      </c>
      <c r="W129" s="192" t="s">
        <v>1</v>
      </c>
      <c r="X129" s="197" t="s">
        <v>1</v>
      </c>
      <c r="Y129" s="197" t="s">
        <v>1</v>
      </c>
      <c r="Z129" s="197" t="s">
        <v>1</v>
      </c>
      <c r="AA129" s="197" t="s">
        <v>3</v>
      </c>
      <c r="AB129" s="197" t="s">
        <v>1</v>
      </c>
      <c r="AC129" s="197" t="s">
        <v>1</v>
      </c>
      <c r="AD129" s="197" t="s">
        <v>1</v>
      </c>
      <c r="AE129" s="192" t="s">
        <v>1</v>
      </c>
      <c r="AF129" s="197" t="s">
        <v>1</v>
      </c>
      <c r="AG129" s="197" t="s">
        <v>1</v>
      </c>
      <c r="AH129" s="197" t="s">
        <v>1</v>
      </c>
      <c r="AI129" s="197" t="s">
        <v>1</v>
      </c>
      <c r="AJ129" s="197" t="s">
        <v>1</v>
      </c>
      <c r="AK129" s="197" t="s">
        <v>3</v>
      </c>
      <c r="AL129" s="197" t="s">
        <v>1</v>
      </c>
      <c r="AM129" s="197" t="s">
        <v>3</v>
      </c>
      <c r="AN129" s="197" t="s">
        <v>3</v>
      </c>
      <c r="AO129" s="197" t="s">
        <v>3</v>
      </c>
      <c r="AP129" s="197" t="s">
        <v>1</v>
      </c>
      <c r="AQ129" s="197" t="s">
        <v>1</v>
      </c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</row>
    <row r="130" spans="1:83">
      <c r="A130" s="264"/>
      <c r="B130" s="20" t="s">
        <v>958</v>
      </c>
      <c r="C130" s="18" t="s">
        <v>866</v>
      </c>
      <c r="D130" s="197" t="s">
        <v>1</v>
      </c>
      <c r="E130" s="197" t="s">
        <v>3</v>
      </c>
      <c r="F130" s="197" t="s">
        <v>1</v>
      </c>
      <c r="G130" s="197" t="s">
        <v>1</v>
      </c>
      <c r="H130" s="197" t="s">
        <v>3</v>
      </c>
      <c r="I130" s="197" t="s">
        <v>3</v>
      </c>
      <c r="J130" s="197" t="s">
        <v>3</v>
      </c>
      <c r="K130" s="197" t="s">
        <v>1</v>
      </c>
      <c r="L130" s="197" t="s">
        <v>3</v>
      </c>
      <c r="M130" s="197" t="s">
        <v>1</v>
      </c>
      <c r="N130" s="197" t="s">
        <v>1</v>
      </c>
      <c r="O130" s="197" t="s">
        <v>1</v>
      </c>
      <c r="P130" s="197" t="s">
        <v>3</v>
      </c>
      <c r="Q130" s="197" t="s">
        <v>1</v>
      </c>
      <c r="R130" s="197" t="s">
        <v>1</v>
      </c>
      <c r="S130" s="197" t="s">
        <v>1</v>
      </c>
      <c r="T130" s="197" t="s">
        <v>3</v>
      </c>
      <c r="U130" s="197" t="s">
        <v>1</v>
      </c>
      <c r="V130" s="197" t="s">
        <v>1</v>
      </c>
      <c r="W130" s="192" t="s">
        <v>1</v>
      </c>
      <c r="X130" s="197" t="s">
        <v>1</v>
      </c>
      <c r="Y130" s="197" t="s">
        <v>1</v>
      </c>
      <c r="Z130" s="197" t="s">
        <v>1</v>
      </c>
      <c r="AA130" s="197" t="s">
        <v>1</v>
      </c>
      <c r="AB130" s="197" t="s">
        <v>1</v>
      </c>
      <c r="AC130" s="197" t="s">
        <v>1</v>
      </c>
      <c r="AD130" s="197" t="s">
        <v>1</v>
      </c>
      <c r="AE130" s="192" t="s">
        <v>1</v>
      </c>
      <c r="AF130" s="197" t="s">
        <v>1</v>
      </c>
      <c r="AG130" s="197" t="s">
        <v>1</v>
      </c>
      <c r="AH130" s="197" t="s">
        <v>1</v>
      </c>
      <c r="AI130" s="197" t="s">
        <v>1</v>
      </c>
      <c r="AJ130" s="197" t="s">
        <v>1</v>
      </c>
      <c r="AK130" s="197" t="s">
        <v>3</v>
      </c>
      <c r="AL130" s="197" t="s">
        <v>1</v>
      </c>
      <c r="AM130" s="197" t="s">
        <v>3</v>
      </c>
      <c r="AN130" s="197" t="s">
        <v>3</v>
      </c>
      <c r="AO130" s="197" t="s">
        <v>3</v>
      </c>
      <c r="AP130" s="197" t="s">
        <v>1</v>
      </c>
      <c r="AQ130" s="197" t="s">
        <v>1</v>
      </c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</row>
    <row r="131" spans="1:83">
      <c r="A131" s="264"/>
      <c r="B131" s="20" t="s">
        <v>959</v>
      </c>
      <c r="C131" s="18" t="s">
        <v>866</v>
      </c>
      <c r="D131" s="197" t="s">
        <v>1</v>
      </c>
      <c r="E131" s="197" t="s">
        <v>3</v>
      </c>
      <c r="F131" s="197" t="s">
        <v>1</v>
      </c>
      <c r="G131" s="197" t="s">
        <v>1</v>
      </c>
      <c r="H131" s="197" t="s">
        <v>3</v>
      </c>
      <c r="I131" s="197" t="s">
        <v>3</v>
      </c>
      <c r="J131" s="197" t="s">
        <v>3</v>
      </c>
      <c r="K131" s="197" t="s">
        <v>1</v>
      </c>
      <c r="L131" s="197" t="s">
        <v>3</v>
      </c>
      <c r="M131" s="197" t="s">
        <v>1</v>
      </c>
      <c r="N131" s="197" t="s">
        <v>1</v>
      </c>
      <c r="O131" s="197" t="s">
        <v>1</v>
      </c>
      <c r="P131" s="197" t="s">
        <v>3</v>
      </c>
      <c r="Q131" s="197" t="s">
        <v>1</v>
      </c>
      <c r="R131" s="197" t="s">
        <v>1</v>
      </c>
      <c r="S131" s="197" t="s">
        <v>1</v>
      </c>
      <c r="T131" s="197" t="s">
        <v>3</v>
      </c>
      <c r="U131" s="197" t="s">
        <v>1</v>
      </c>
      <c r="V131" s="197" t="s">
        <v>1</v>
      </c>
      <c r="W131" s="192" t="s">
        <v>1</v>
      </c>
      <c r="X131" s="197" t="s">
        <v>1</v>
      </c>
      <c r="Y131" s="197" t="s">
        <v>1</v>
      </c>
      <c r="Z131" s="197" t="s">
        <v>1</v>
      </c>
      <c r="AA131" s="197" t="s">
        <v>1</v>
      </c>
      <c r="AB131" s="197" t="s">
        <v>1</v>
      </c>
      <c r="AC131" s="197" t="s">
        <v>1</v>
      </c>
      <c r="AD131" s="197" t="s">
        <v>1</v>
      </c>
      <c r="AE131" s="192" t="s">
        <v>1</v>
      </c>
      <c r="AF131" s="197" t="s">
        <v>1</v>
      </c>
      <c r="AG131" s="197" t="s">
        <v>1</v>
      </c>
      <c r="AH131" s="197" t="s">
        <v>1</v>
      </c>
      <c r="AI131" s="197" t="s">
        <v>1</v>
      </c>
      <c r="AJ131" s="197" t="s">
        <v>1</v>
      </c>
      <c r="AK131" s="197" t="s">
        <v>3</v>
      </c>
      <c r="AL131" s="197" t="s">
        <v>1</v>
      </c>
      <c r="AM131" s="197" t="s">
        <v>3</v>
      </c>
      <c r="AN131" s="197" t="s">
        <v>3</v>
      </c>
      <c r="AO131" s="197" t="s">
        <v>3</v>
      </c>
      <c r="AP131" s="197" t="s">
        <v>1</v>
      </c>
      <c r="AQ131" s="197" t="s">
        <v>1</v>
      </c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</row>
    <row r="132" spans="1:83">
      <c r="A132" s="264"/>
      <c r="B132" s="20" t="s">
        <v>960</v>
      </c>
      <c r="C132" s="18" t="s">
        <v>866</v>
      </c>
      <c r="D132" s="197" t="s">
        <v>1</v>
      </c>
      <c r="E132" s="197" t="s">
        <v>3</v>
      </c>
      <c r="F132" s="197" t="s">
        <v>1</v>
      </c>
      <c r="G132" s="197" t="s">
        <v>1</v>
      </c>
      <c r="H132" s="197" t="s">
        <v>3</v>
      </c>
      <c r="I132" s="197" t="s">
        <v>3</v>
      </c>
      <c r="J132" s="197" t="s">
        <v>3</v>
      </c>
      <c r="K132" s="197" t="s">
        <v>1</v>
      </c>
      <c r="L132" s="197" t="s">
        <v>3</v>
      </c>
      <c r="M132" s="197" t="s">
        <v>1</v>
      </c>
      <c r="N132" s="197" t="s">
        <v>1</v>
      </c>
      <c r="O132" s="197" t="s">
        <v>1</v>
      </c>
      <c r="P132" s="197" t="s">
        <v>3</v>
      </c>
      <c r="Q132" s="197" t="s">
        <v>1</v>
      </c>
      <c r="R132" s="197" t="s">
        <v>1</v>
      </c>
      <c r="S132" s="197" t="s">
        <v>1</v>
      </c>
      <c r="T132" s="197" t="s">
        <v>3</v>
      </c>
      <c r="U132" s="197" t="s">
        <v>1</v>
      </c>
      <c r="V132" s="197" t="s">
        <v>1</v>
      </c>
      <c r="W132" s="192" t="s">
        <v>1</v>
      </c>
      <c r="X132" s="197" t="s">
        <v>1</v>
      </c>
      <c r="Y132" s="197" t="s">
        <v>1</v>
      </c>
      <c r="Z132" s="197" t="s">
        <v>1</v>
      </c>
      <c r="AA132" s="197" t="s">
        <v>1</v>
      </c>
      <c r="AB132" s="197" t="s">
        <v>1</v>
      </c>
      <c r="AC132" s="197" t="s">
        <v>1</v>
      </c>
      <c r="AD132" s="197" t="s">
        <v>1</v>
      </c>
      <c r="AE132" s="192" t="s">
        <v>1</v>
      </c>
      <c r="AF132" s="197" t="s">
        <v>1</v>
      </c>
      <c r="AG132" s="197" t="s">
        <v>1</v>
      </c>
      <c r="AH132" s="197" t="s">
        <v>1</v>
      </c>
      <c r="AI132" s="197" t="s">
        <v>1</v>
      </c>
      <c r="AJ132" s="197" t="s">
        <v>1</v>
      </c>
      <c r="AK132" s="197" t="s">
        <v>3</v>
      </c>
      <c r="AL132" s="197" t="s">
        <v>1</v>
      </c>
      <c r="AM132" s="197" t="s">
        <v>3</v>
      </c>
      <c r="AN132" s="197" t="s">
        <v>3</v>
      </c>
      <c r="AO132" s="197" t="s">
        <v>3</v>
      </c>
      <c r="AP132" s="197" t="s">
        <v>1</v>
      </c>
      <c r="AQ132" s="197" t="s">
        <v>1</v>
      </c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</row>
    <row r="133" spans="1:83" ht="45">
      <c r="A133" s="264"/>
      <c r="B133" s="20" t="s">
        <v>961</v>
      </c>
      <c r="C133" s="18" t="s">
        <v>866</v>
      </c>
      <c r="D133" s="197" t="s">
        <v>1</v>
      </c>
      <c r="E133" s="197" t="s">
        <v>3</v>
      </c>
      <c r="F133" s="197" t="s">
        <v>1</v>
      </c>
      <c r="G133" s="197" t="s">
        <v>1</v>
      </c>
      <c r="H133" s="197" t="s">
        <v>1</v>
      </c>
      <c r="I133" s="197" t="s">
        <v>3</v>
      </c>
      <c r="J133" s="197" t="s">
        <v>3</v>
      </c>
      <c r="K133" s="197" t="s">
        <v>1</v>
      </c>
      <c r="L133" s="197" t="s">
        <v>3</v>
      </c>
      <c r="M133" s="197" t="s">
        <v>1</v>
      </c>
      <c r="N133" s="197" t="s">
        <v>1</v>
      </c>
      <c r="O133" s="197" t="s">
        <v>1</v>
      </c>
      <c r="P133" s="197" t="s">
        <v>3</v>
      </c>
      <c r="Q133" s="197" t="s">
        <v>1</v>
      </c>
      <c r="R133" s="197" t="s">
        <v>1</v>
      </c>
      <c r="S133" s="197" t="s">
        <v>1</v>
      </c>
      <c r="T133" s="197" t="s">
        <v>3</v>
      </c>
      <c r="U133" s="197" t="s">
        <v>1</v>
      </c>
      <c r="V133" s="197" t="s">
        <v>1</v>
      </c>
      <c r="W133" s="192" t="s">
        <v>1</v>
      </c>
      <c r="X133" s="197" t="s">
        <v>1</v>
      </c>
      <c r="Y133" s="197" t="s">
        <v>1</v>
      </c>
      <c r="Z133" s="197" t="s">
        <v>1</v>
      </c>
      <c r="AA133" s="197" t="s">
        <v>1</v>
      </c>
      <c r="AB133" s="197" t="s">
        <v>1</v>
      </c>
      <c r="AC133" s="197" t="s">
        <v>1</v>
      </c>
      <c r="AD133" s="197" t="s">
        <v>1</v>
      </c>
      <c r="AE133" s="192" t="s">
        <v>1</v>
      </c>
      <c r="AF133" s="197" t="s">
        <v>1</v>
      </c>
      <c r="AG133" s="197" t="s">
        <v>3</v>
      </c>
      <c r="AH133" s="197" t="s">
        <v>1</v>
      </c>
      <c r="AI133" s="197" t="s">
        <v>1</v>
      </c>
      <c r="AJ133" s="197" t="s">
        <v>1</v>
      </c>
      <c r="AK133" s="197" t="s">
        <v>3</v>
      </c>
      <c r="AL133" s="197" t="s">
        <v>1</v>
      </c>
      <c r="AM133" s="197" t="s">
        <v>3</v>
      </c>
      <c r="AN133" s="197" t="s">
        <v>3</v>
      </c>
      <c r="AO133" s="197" t="s">
        <v>3</v>
      </c>
      <c r="AP133" s="197" t="s">
        <v>1</v>
      </c>
      <c r="AQ133" s="197" t="s">
        <v>1</v>
      </c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</row>
    <row r="134" spans="1:83" ht="45">
      <c r="A134" s="264"/>
      <c r="B134" s="20" t="s">
        <v>962</v>
      </c>
      <c r="C134" s="18" t="s">
        <v>866</v>
      </c>
      <c r="D134" s="197" t="s">
        <v>1</v>
      </c>
      <c r="E134" s="197" t="s">
        <v>3</v>
      </c>
      <c r="F134" s="197" t="s">
        <v>1</v>
      </c>
      <c r="G134" s="197" t="s">
        <v>1</v>
      </c>
      <c r="H134" s="197" t="s">
        <v>1</v>
      </c>
      <c r="I134" s="197" t="s">
        <v>3</v>
      </c>
      <c r="J134" s="197" t="s">
        <v>3</v>
      </c>
      <c r="K134" s="197" t="s">
        <v>1</v>
      </c>
      <c r="L134" s="197" t="s">
        <v>3</v>
      </c>
      <c r="M134" s="197" t="s">
        <v>1</v>
      </c>
      <c r="N134" s="197" t="s">
        <v>1</v>
      </c>
      <c r="O134" s="197" t="s">
        <v>1</v>
      </c>
      <c r="P134" s="197" t="s">
        <v>3</v>
      </c>
      <c r="Q134" s="197" t="s">
        <v>1</v>
      </c>
      <c r="R134" s="197" t="s">
        <v>1</v>
      </c>
      <c r="S134" s="197" t="s">
        <v>1</v>
      </c>
      <c r="T134" s="197" t="s">
        <v>3</v>
      </c>
      <c r="U134" s="197" t="s">
        <v>3</v>
      </c>
      <c r="V134" s="197" t="s">
        <v>1</v>
      </c>
      <c r="W134" s="192" t="s">
        <v>1</v>
      </c>
      <c r="X134" s="197" t="s">
        <v>1</v>
      </c>
      <c r="Y134" s="197" t="s">
        <v>1</v>
      </c>
      <c r="Z134" s="197" t="s">
        <v>1</v>
      </c>
      <c r="AA134" s="197" t="s">
        <v>1</v>
      </c>
      <c r="AB134" s="197" t="s">
        <v>1</v>
      </c>
      <c r="AC134" s="197" t="s">
        <v>1</v>
      </c>
      <c r="AD134" s="197" t="s">
        <v>1</v>
      </c>
      <c r="AE134" s="192" t="s">
        <v>1</v>
      </c>
      <c r="AF134" s="197" t="s">
        <v>1</v>
      </c>
      <c r="AG134" s="197" t="s">
        <v>3</v>
      </c>
      <c r="AH134" s="197" t="s">
        <v>1</v>
      </c>
      <c r="AI134" s="197" t="s">
        <v>1</v>
      </c>
      <c r="AJ134" s="197" t="s">
        <v>1</v>
      </c>
      <c r="AK134" s="197" t="s">
        <v>3</v>
      </c>
      <c r="AL134" s="197" t="s">
        <v>1</v>
      </c>
      <c r="AM134" s="197" t="s">
        <v>3</v>
      </c>
      <c r="AN134" s="197" t="s">
        <v>3</v>
      </c>
      <c r="AO134" s="197" t="s">
        <v>3</v>
      </c>
      <c r="AP134" s="197" t="s">
        <v>1</v>
      </c>
      <c r="AQ134" s="197" t="s">
        <v>1</v>
      </c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</row>
    <row r="135" spans="1:83" ht="45">
      <c r="A135" s="264"/>
      <c r="B135" s="20" t="s">
        <v>963</v>
      </c>
      <c r="C135" s="18" t="s">
        <v>866</v>
      </c>
      <c r="D135" s="197" t="s">
        <v>1</v>
      </c>
      <c r="E135" s="197" t="s">
        <v>3</v>
      </c>
      <c r="F135" s="197" t="s">
        <v>1</v>
      </c>
      <c r="G135" s="197" t="s">
        <v>1</v>
      </c>
      <c r="H135" s="197" t="s">
        <v>1</v>
      </c>
      <c r="I135" s="197" t="s">
        <v>3</v>
      </c>
      <c r="J135" s="197" t="s">
        <v>3</v>
      </c>
      <c r="K135" s="197" t="s">
        <v>1</v>
      </c>
      <c r="L135" s="197" t="s">
        <v>3</v>
      </c>
      <c r="M135" s="197" t="s">
        <v>1</v>
      </c>
      <c r="N135" s="197" t="s">
        <v>1</v>
      </c>
      <c r="O135" s="197" t="s">
        <v>1</v>
      </c>
      <c r="P135" s="197" t="s">
        <v>3</v>
      </c>
      <c r="Q135" s="197" t="s">
        <v>1</v>
      </c>
      <c r="R135" s="197" t="s">
        <v>1</v>
      </c>
      <c r="S135" s="197" t="s">
        <v>1</v>
      </c>
      <c r="T135" s="197" t="s">
        <v>3</v>
      </c>
      <c r="U135" s="197" t="s">
        <v>1</v>
      </c>
      <c r="V135" s="197" t="s">
        <v>1</v>
      </c>
      <c r="W135" s="192" t="s">
        <v>1</v>
      </c>
      <c r="X135" s="197" t="s">
        <v>1</v>
      </c>
      <c r="Y135" s="197" t="s">
        <v>1</v>
      </c>
      <c r="Z135" s="197" t="s">
        <v>1</v>
      </c>
      <c r="AA135" s="197" t="s">
        <v>1</v>
      </c>
      <c r="AB135" s="197" t="s">
        <v>1</v>
      </c>
      <c r="AC135" s="197" t="s">
        <v>1</v>
      </c>
      <c r="AD135" s="197" t="s">
        <v>1</v>
      </c>
      <c r="AE135" s="192" t="s">
        <v>1</v>
      </c>
      <c r="AF135" s="197" t="s">
        <v>1</v>
      </c>
      <c r="AG135" s="197" t="s">
        <v>1</v>
      </c>
      <c r="AH135" s="197" t="s">
        <v>1</v>
      </c>
      <c r="AI135" s="197" t="s">
        <v>1</v>
      </c>
      <c r="AJ135" s="197" t="s">
        <v>1</v>
      </c>
      <c r="AK135" s="197" t="s">
        <v>3</v>
      </c>
      <c r="AL135" s="197" t="s">
        <v>1</v>
      </c>
      <c r="AM135" s="197" t="s">
        <v>3</v>
      </c>
      <c r="AN135" s="197" t="s">
        <v>3</v>
      </c>
      <c r="AO135" s="197" t="s">
        <v>3</v>
      </c>
      <c r="AP135" s="197" t="s">
        <v>1</v>
      </c>
      <c r="AQ135" s="197" t="s">
        <v>1</v>
      </c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</row>
    <row r="136" spans="1:83" ht="45">
      <c r="A136" s="264"/>
      <c r="B136" s="20" t="s">
        <v>964</v>
      </c>
      <c r="C136" s="18" t="s">
        <v>866</v>
      </c>
      <c r="D136" s="197" t="s">
        <v>1</v>
      </c>
      <c r="E136" s="197" t="s">
        <v>3</v>
      </c>
      <c r="F136" s="197" t="s">
        <v>1</v>
      </c>
      <c r="G136" s="197" t="s">
        <v>1</v>
      </c>
      <c r="H136" s="197" t="s">
        <v>1</v>
      </c>
      <c r="I136" s="197" t="s">
        <v>3</v>
      </c>
      <c r="J136" s="197" t="s">
        <v>3</v>
      </c>
      <c r="K136" s="197" t="s">
        <v>1</v>
      </c>
      <c r="L136" s="197" t="s">
        <v>3</v>
      </c>
      <c r="M136" s="197" t="s">
        <v>1</v>
      </c>
      <c r="N136" s="197" t="s">
        <v>1</v>
      </c>
      <c r="O136" s="197" t="s">
        <v>1</v>
      </c>
      <c r="P136" s="197" t="s">
        <v>3</v>
      </c>
      <c r="Q136" s="197" t="s">
        <v>1</v>
      </c>
      <c r="R136" s="197" t="s">
        <v>1</v>
      </c>
      <c r="S136" s="197" t="s">
        <v>1</v>
      </c>
      <c r="T136" s="197" t="s">
        <v>3</v>
      </c>
      <c r="U136" s="197" t="s">
        <v>1</v>
      </c>
      <c r="V136" s="197" t="s">
        <v>1</v>
      </c>
      <c r="W136" s="192" t="s">
        <v>1</v>
      </c>
      <c r="X136" s="197" t="s">
        <v>1</v>
      </c>
      <c r="Y136" s="197" t="s">
        <v>1</v>
      </c>
      <c r="Z136" s="197" t="s">
        <v>1</v>
      </c>
      <c r="AA136" s="197" t="s">
        <v>1</v>
      </c>
      <c r="AB136" s="197" t="s">
        <v>1</v>
      </c>
      <c r="AC136" s="197" t="s">
        <v>1</v>
      </c>
      <c r="AD136" s="197" t="s">
        <v>1</v>
      </c>
      <c r="AE136" s="192" t="s">
        <v>1</v>
      </c>
      <c r="AF136" s="197" t="s">
        <v>1</v>
      </c>
      <c r="AG136" s="197" t="s">
        <v>3</v>
      </c>
      <c r="AH136" s="197" t="s">
        <v>1</v>
      </c>
      <c r="AI136" s="197" t="s">
        <v>1</v>
      </c>
      <c r="AJ136" s="197" t="s">
        <v>1</v>
      </c>
      <c r="AK136" s="197" t="s">
        <v>3</v>
      </c>
      <c r="AL136" s="197" t="s">
        <v>1</v>
      </c>
      <c r="AM136" s="197" t="s">
        <v>3</v>
      </c>
      <c r="AN136" s="197" t="s">
        <v>3</v>
      </c>
      <c r="AO136" s="197" t="s">
        <v>3</v>
      </c>
      <c r="AP136" s="197" t="s">
        <v>1</v>
      </c>
      <c r="AQ136" s="197" t="s">
        <v>1</v>
      </c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</row>
    <row r="137" spans="1:83" ht="45">
      <c r="A137" s="264"/>
      <c r="B137" s="20" t="s">
        <v>965</v>
      </c>
      <c r="C137" s="18" t="s">
        <v>866</v>
      </c>
      <c r="D137" s="197" t="s">
        <v>1</v>
      </c>
      <c r="E137" s="197" t="s">
        <v>3</v>
      </c>
      <c r="F137" s="197" t="s">
        <v>1</v>
      </c>
      <c r="G137" s="197" t="s">
        <v>1</v>
      </c>
      <c r="H137" s="197" t="s">
        <v>1</v>
      </c>
      <c r="I137" s="197" t="s">
        <v>3</v>
      </c>
      <c r="J137" s="197" t="s">
        <v>3</v>
      </c>
      <c r="K137" s="197" t="s">
        <v>1</v>
      </c>
      <c r="L137" s="197" t="s">
        <v>3</v>
      </c>
      <c r="M137" s="197" t="s">
        <v>1</v>
      </c>
      <c r="N137" s="197" t="s">
        <v>1</v>
      </c>
      <c r="O137" s="197" t="s">
        <v>1</v>
      </c>
      <c r="P137" s="197" t="s">
        <v>3</v>
      </c>
      <c r="Q137" s="197" t="s">
        <v>1</v>
      </c>
      <c r="R137" s="197" t="s">
        <v>1</v>
      </c>
      <c r="S137" s="197" t="s">
        <v>1</v>
      </c>
      <c r="T137" s="197" t="s">
        <v>3</v>
      </c>
      <c r="U137" s="197" t="s">
        <v>1</v>
      </c>
      <c r="V137" s="197" t="s">
        <v>1</v>
      </c>
      <c r="W137" s="192" t="s">
        <v>1</v>
      </c>
      <c r="X137" s="197" t="s">
        <v>1</v>
      </c>
      <c r="Y137" s="197" t="s">
        <v>1</v>
      </c>
      <c r="Z137" s="197" t="s">
        <v>1</v>
      </c>
      <c r="AA137" s="197" t="s">
        <v>1</v>
      </c>
      <c r="AB137" s="197" t="s">
        <v>1</v>
      </c>
      <c r="AC137" s="197" t="s">
        <v>1</v>
      </c>
      <c r="AD137" s="197" t="s">
        <v>1</v>
      </c>
      <c r="AE137" s="192" t="s">
        <v>1</v>
      </c>
      <c r="AF137" s="197" t="s">
        <v>1</v>
      </c>
      <c r="AG137" s="197" t="s">
        <v>1</v>
      </c>
      <c r="AH137" s="197" t="s">
        <v>1</v>
      </c>
      <c r="AI137" s="197" t="s">
        <v>1</v>
      </c>
      <c r="AJ137" s="197" t="s">
        <v>1</v>
      </c>
      <c r="AK137" s="197" t="s">
        <v>3</v>
      </c>
      <c r="AL137" s="197" t="s">
        <v>1</v>
      </c>
      <c r="AM137" s="197" t="s">
        <v>3</v>
      </c>
      <c r="AN137" s="197" t="s">
        <v>3</v>
      </c>
      <c r="AO137" s="197" t="s">
        <v>3</v>
      </c>
      <c r="AP137" s="197" t="s">
        <v>1</v>
      </c>
      <c r="AQ137" s="197" t="s">
        <v>1</v>
      </c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</row>
    <row r="138" spans="1:83">
      <c r="A138" s="264"/>
      <c r="B138" s="20" t="s">
        <v>966</v>
      </c>
      <c r="C138" s="18" t="s">
        <v>866</v>
      </c>
      <c r="D138" s="197" t="s">
        <v>1</v>
      </c>
      <c r="E138" s="197" t="s">
        <v>3</v>
      </c>
      <c r="F138" s="197" t="s">
        <v>1</v>
      </c>
      <c r="G138" s="197" t="s">
        <v>1</v>
      </c>
      <c r="H138" s="197" t="s">
        <v>1</v>
      </c>
      <c r="I138" s="197" t="s">
        <v>3</v>
      </c>
      <c r="J138" s="197" t="s">
        <v>3</v>
      </c>
      <c r="K138" s="197" t="s">
        <v>1</v>
      </c>
      <c r="L138" s="197" t="s">
        <v>3</v>
      </c>
      <c r="M138" s="197" t="s">
        <v>1</v>
      </c>
      <c r="N138" s="197" t="s">
        <v>1</v>
      </c>
      <c r="O138" s="197" t="s">
        <v>1</v>
      </c>
      <c r="P138" s="197" t="s">
        <v>3</v>
      </c>
      <c r="Q138" s="197" t="s">
        <v>1</v>
      </c>
      <c r="R138" s="197" t="s">
        <v>1</v>
      </c>
      <c r="S138" s="197" t="s">
        <v>1</v>
      </c>
      <c r="T138" s="197" t="s">
        <v>1</v>
      </c>
      <c r="U138" s="197" t="s">
        <v>1</v>
      </c>
      <c r="V138" s="197" t="s">
        <v>1</v>
      </c>
      <c r="W138" s="192" t="s">
        <v>1</v>
      </c>
      <c r="X138" s="197" t="s">
        <v>1</v>
      </c>
      <c r="Y138" s="197" t="s">
        <v>1</v>
      </c>
      <c r="Z138" s="197" t="s">
        <v>1</v>
      </c>
      <c r="AA138" s="197" t="s">
        <v>1</v>
      </c>
      <c r="AB138" s="197" t="s">
        <v>1</v>
      </c>
      <c r="AC138" s="197" t="s">
        <v>1</v>
      </c>
      <c r="AD138" s="197" t="s">
        <v>1</v>
      </c>
      <c r="AE138" s="192" t="s">
        <v>1</v>
      </c>
      <c r="AF138" s="197" t="s">
        <v>1</v>
      </c>
      <c r="AG138" s="197" t="s">
        <v>1</v>
      </c>
      <c r="AH138" s="197" t="s">
        <v>1</v>
      </c>
      <c r="AI138" s="197" t="s">
        <v>1</v>
      </c>
      <c r="AJ138" s="197" t="s">
        <v>1</v>
      </c>
      <c r="AK138" s="197" t="s">
        <v>3</v>
      </c>
      <c r="AL138" s="197" t="s">
        <v>1</v>
      </c>
      <c r="AM138" s="197" t="s">
        <v>3</v>
      </c>
      <c r="AN138" s="197" t="s">
        <v>3</v>
      </c>
      <c r="AO138" s="197" t="s">
        <v>3</v>
      </c>
      <c r="AP138" s="197" t="s">
        <v>1</v>
      </c>
      <c r="AQ138" s="197" t="s">
        <v>1</v>
      </c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</row>
    <row r="139" spans="1:83" ht="15" customHeight="1">
      <c r="A139" s="264" t="s">
        <v>967</v>
      </c>
      <c r="B139" s="41" t="s">
        <v>968</v>
      </c>
      <c r="C139" s="18" t="s">
        <v>866</v>
      </c>
      <c r="D139" s="197" t="s">
        <v>1</v>
      </c>
      <c r="E139" s="197" t="s">
        <v>1</v>
      </c>
      <c r="F139" s="197" t="s">
        <v>1</v>
      </c>
      <c r="G139" s="197" t="s">
        <v>3</v>
      </c>
      <c r="H139" s="197" t="s">
        <v>1</v>
      </c>
      <c r="I139" s="197" t="s">
        <v>3</v>
      </c>
      <c r="J139" s="197" t="s">
        <v>3</v>
      </c>
      <c r="K139" s="197" t="s">
        <v>1</v>
      </c>
      <c r="L139" s="197" t="s">
        <v>3</v>
      </c>
      <c r="M139" s="197" t="s">
        <v>3</v>
      </c>
      <c r="N139" s="197" t="s">
        <v>1</v>
      </c>
      <c r="O139" s="197" t="s">
        <v>3</v>
      </c>
      <c r="P139" s="197" t="s">
        <v>3</v>
      </c>
      <c r="Q139" s="197" t="s">
        <v>1</v>
      </c>
      <c r="R139" s="197" t="s">
        <v>3</v>
      </c>
      <c r="S139" s="197" t="s">
        <v>1</v>
      </c>
      <c r="T139" s="197" t="s">
        <v>3</v>
      </c>
      <c r="U139" s="197" t="s">
        <v>3</v>
      </c>
      <c r="V139" s="192" t="s">
        <v>1</v>
      </c>
      <c r="W139" s="192" t="s">
        <v>1</v>
      </c>
      <c r="X139" s="197" t="s">
        <v>3</v>
      </c>
      <c r="Y139" s="197" t="s">
        <v>1</v>
      </c>
      <c r="Z139" s="197" t="s">
        <v>3</v>
      </c>
      <c r="AA139" s="197" t="s">
        <v>1</v>
      </c>
      <c r="AB139" s="197" t="s">
        <v>3</v>
      </c>
      <c r="AC139" s="197" t="s">
        <v>1</v>
      </c>
      <c r="AD139" s="197" t="s">
        <v>1</v>
      </c>
      <c r="AE139" s="192" t="s">
        <v>1</v>
      </c>
      <c r="AF139" s="197" t="s">
        <v>3</v>
      </c>
      <c r="AG139" s="197" t="s">
        <v>3</v>
      </c>
      <c r="AH139" s="197" t="s">
        <v>1</v>
      </c>
      <c r="AI139" s="197" t="s">
        <v>1</v>
      </c>
      <c r="AJ139" s="197" t="s">
        <v>1</v>
      </c>
      <c r="AK139" s="197" t="s">
        <v>3</v>
      </c>
      <c r="AL139" s="197" t="s">
        <v>1</v>
      </c>
      <c r="AM139" s="197" t="s">
        <v>3</v>
      </c>
      <c r="AN139" s="197" t="s">
        <v>3</v>
      </c>
      <c r="AO139" s="197" t="s">
        <v>3</v>
      </c>
      <c r="AP139" s="197" t="s">
        <v>1</v>
      </c>
      <c r="AQ139" s="197" t="s">
        <v>1</v>
      </c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</row>
    <row r="140" spans="1:83" ht="29.25">
      <c r="A140" s="264"/>
      <c r="B140" s="39" t="s">
        <v>969</v>
      </c>
      <c r="C140" s="18" t="s">
        <v>866</v>
      </c>
      <c r="D140" s="197" t="s">
        <v>1</v>
      </c>
      <c r="E140" s="197" t="s">
        <v>1</v>
      </c>
      <c r="F140" s="197" t="s">
        <v>1</v>
      </c>
      <c r="G140" s="197" t="s">
        <v>3</v>
      </c>
      <c r="H140" s="197" t="s">
        <v>1</v>
      </c>
      <c r="I140" s="197" t="s">
        <v>3</v>
      </c>
      <c r="J140" s="197" t="s">
        <v>3</v>
      </c>
      <c r="K140" s="197" t="s">
        <v>1</v>
      </c>
      <c r="L140" s="197" t="s">
        <v>3</v>
      </c>
      <c r="M140" s="197" t="s">
        <v>3</v>
      </c>
      <c r="N140" s="197" t="s">
        <v>1</v>
      </c>
      <c r="O140" s="197" t="s">
        <v>1</v>
      </c>
      <c r="P140" s="197" t="s">
        <v>3</v>
      </c>
      <c r="Q140" s="197" t="s">
        <v>1</v>
      </c>
      <c r="R140" s="197" t="s">
        <v>3</v>
      </c>
      <c r="S140" s="197" t="s">
        <v>1</v>
      </c>
      <c r="T140" s="197" t="s">
        <v>3</v>
      </c>
      <c r="U140" s="197" t="s">
        <v>3</v>
      </c>
      <c r="V140" s="197" t="s">
        <v>1</v>
      </c>
      <c r="W140" s="192" t="s">
        <v>1</v>
      </c>
      <c r="X140" s="197" t="s">
        <v>1</v>
      </c>
      <c r="Y140" s="197" t="s">
        <v>1</v>
      </c>
      <c r="Z140" s="197" t="s">
        <v>1</v>
      </c>
      <c r="AA140" s="197" t="s">
        <v>1</v>
      </c>
      <c r="AB140" s="197" t="s">
        <v>3</v>
      </c>
      <c r="AC140" s="197" t="s">
        <v>1</v>
      </c>
      <c r="AD140" s="197" t="s">
        <v>1</v>
      </c>
      <c r="AE140" s="192" t="s">
        <v>1</v>
      </c>
      <c r="AF140" s="197" t="s">
        <v>3</v>
      </c>
      <c r="AG140" s="197" t="s">
        <v>3</v>
      </c>
      <c r="AH140" s="197" t="s">
        <v>1</v>
      </c>
      <c r="AI140" s="197" t="s">
        <v>1</v>
      </c>
      <c r="AJ140" s="197" t="s">
        <v>1</v>
      </c>
      <c r="AK140" s="197" t="s">
        <v>3</v>
      </c>
      <c r="AL140" s="197" t="s">
        <v>1</v>
      </c>
      <c r="AM140" s="197" t="s">
        <v>3</v>
      </c>
      <c r="AN140" s="197" t="s">
        <v>3</v>
      </c>
      <c r="AO140" s="197" t="s">
        <v>3</v>
      </c>
      <c r="AP140" s="197" t="s">
        <v>1</v>
      </c>
      <c r="AQ140" s="197" t="s">
        <v>1</v>
      </c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</row>
    <row r="141" spans="1:83">
      <c r="A141" s="264"/>
      <c r="B141" s="20" t="s">
        <v>970</v>
      </c>
      <c r="C141" s="18" t="s">
        <v>866</v>
      </c>
      <c r="D141" s="197" t="s">
        <v>1</v>
      </c>
      <c r="E141" s="197" t="s">
        <v>1</v>
      </c>
      <c r="F141" s="197" t="s">
        <v>1</v>
      </c>
      <c r="G141" s="197" t="s">
        <v>3</v>
      </c>
      <c r="H141" s="197" t="s">
        <v>1</v>
      </c>
      <c r="I141" s="197" t="s">
        <v>3</v>
      </c>
      <c r="J141" s="197" t="s">
        <v>3</v>
      </c>
      <c r="K141" s="197" t="s">
        <v>1</v>
      </c>
      <c r="L141" s="197" t="s">
        <v>3</v>
      </c>
      <c r="M141" s="197" t="s">
        <v>1</v>
      </c>
      <c r="N141" s="197" t="s">
        <v>1</v>
      </c>
      <c r="O141" s="197" t="s">
        <v>1</v>
      </c>
      <c r="P141" s="197" t="s">
        <v>3</v>
      </c>
      <c r="Q141" s="197" t="s">
        <v>1</v>
      </c>
      <c r="R141" s="197" t="s">
        <v>3</v>
      </c>
      <c r="S141" s="197" t="s">
        <v>1</v>
      </c>
      <c r="T141" s="197" t="s">
        <v>3</v>
      </c>
      <c r="U141" s="197" t="s">
        <v>3</v>
      </c>
      <c r="V141" s="197" t="s">
        <v>1</v>
      </c>
      <c r="W141" s="192" t="s">
        <v>1</v>
      </c>
      <c r="X141" s="197" t="s">
        <v>3</v>
      </c>
      <c r="Y141" s="197" t="s">
        <v>1</v>
      </c>
      <c r="Z141" s="197" t="s">
        <v>1</v>
      </c>
      <c r="AA141" s="197" t="s">
        <v>1</v>
      </c>
      <c r="AB141" s="197" t="s">
        <v>3</v>
      </c>
      <c r="AC141" s="197" t="s">
        <v>3</v>
      </c>
      <c r="AD141" s="197" t="s">
        <v>1</v>
      </c>
      <c r="AE141" s="192" t="s">
        <v>1</v>
      </c>
      <c r="AF141" s="197" t="s">
        <v>3</v>
      </c>
      <c r="AG141" s="197" t="s">
        <v>3</v>
      </c>
      <c r="AH141" s="197" t="s">
        <v>1</v>
      </c>
      <c r="AI141" s="197" t="s">
        <v>1</v>
      </c>
      <c r="AJ141" s="197" t="s">
        <v>1</v>
      </c>
      <c r="AK141" s="197" t="s">
        <v>3</v>
      </c>
      <c r="AL141" s="197" t="s">
        <v>1</v>
      </c>
      <c r="AM141" s="197" t="s">
        <v>3</v>
      </c>
      <c r="AN141" s="197" t="s">
        <v>3</v>
      </c>
      <c r="AO141" s="197" t="s">
        <v>3</v>
      </c>
      <c r="AP141" s="197" t="s">
        <v>1</v>
      </c>
      <c r="AQ141" s="197" t="s">
        <v>1</v>
      </c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</row>
    <row r="142" spans="1:83">
      <c r="A142" s="264"/>
      <c r="B142" s="20" t="s">
        <v>971</v>
      </c>
      <c r="C142" s="18" t="s">
        <v>866</v>
      </c>
      <c r="D142" s="197" t="s">
        <v>1</v>
      </c>
      <c r="E142" s="197" t="s">
        <v>1</v>
      </c>
      <c r="F142" s="197" t="s">
        <v>1</v>
      </c>
      <c r="G142" s="197" t="s">
        <v>3</v>
      </c>
      <c r="H142" s="197" t="s">
        <v>1</v>
      </c>
      <c r="I142" s="197" t="s">
        <v>3</v>
      </c>
      <c r="J142" s="197" t="s">
        <v>3</v>
      </c>
      <c r="K142" s="197" t="s">
        <v>1</v>
      </c>
      <c r="L142" s="197" t="s">
        <v>3</v>
      </c>
      <c r="M142" s="197" t="s">
        <v>1</v>
      </c>
      <c r="N142" s="197" t="s">
        <v>1</v>
      </c>
      <c r="O142" s="197" t="s">
        <v>1</v>
      </c>
      <c r="P142" s="197" t="s">
        <v>3</v>
      </c>
      <c r="Q142" s="197" t="s">
        <v>1</v>
      </c>
      <c r="R142" s="197" t="s">
        <v>3</v>
      </c>
      <c r="S142" s="197" t="s">
        <v>1</v>
      </c>
      <c r="T142" s="197" t="s">
        <v>3</v>
      </c>
      <c r="U142" s="197" t="s">
        <v>3</v>
      </c>
      <c r="V142" s="197" t="s">
        <v>1</v>
      </c>
      <c r="W142" s="192" t="s">
        <v>1</v>
      </c>
      <c r="X142" s="197" t="s">
        <v>3</v>
      </c>
      <c r="Y142" s="197" t="s">
        <v>1</v>
      </c>
      <c r="Z142" s="197" t="s">
        <v>1</v>
      </c>
      <c r="AA142" s="197" t="s">
        <v>1</v>
      </c>
      <c r="AB142" s="197" t="s">
        <v>3</v>
      </c>
      <c r="AC142" s="197" t="s">
        <v>1</v>
      </c>
      <c r="AD142" s="197" t="s">
        <v>1</v>
      </c>
      <c r="AE142" s="192" t="s">
        <v>1</v>
      </c>
      <c r="AF142" s="197" t="s">
        <v>3</v>
      </c>
      <c r="AG142" s="197" t="s">
        <v>3</v>
      </c>
      <c r="AH142" s="197" t="s">
        <v>1</v>
      </c>
      <c r="AI142" s="197" t="s">
        <v>1</v>
      </c>
      <c r="AJ142" s="197" t="s">
        <v>1</v>
      </c>
      <c r="AK142" s="197" t="s">
        <v>3</v>
      </c>
      <c r="AL142" s="197" t="s">
        <v>1</v>
      </c>
      <c r="AM142" s="197" t="s">
        <v>3</v>
      </c>
      <c r="AN142" s="197" t="s">
        <v>3</v>
      </c>
      <c r="AO142" s="197" t="s">
        <v>3</v>
      </c>
      <c r="AP142" s="197" t="s">
        <v>1</v>
      </c>
      <c r="AQ142" s="197" t="s">
        <v>1</v>
      </c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</row>
    <row r="143" spans="1:83">
      <c r="A143" s="264"/>
      <c r="B143" s="20" t="s">
        <v>972</v>
      </c>
      <c r="C143" s="18" t="s">
        <v>866</v>
      </c>
      <c r="D143" s="197" t="s">
        <v>1</v>
      </c>
      <c r="E143" s="197" t="s">
        <v>1</v>
      </c>
      <c r="F143" s="197" t="s">
        <v>1</v>
      </c>
      <c r="G143" s="197" t="s">
        <v>3</v>
      </c>
      <c r="H143" s="197" t="s">
        <v>1</v>
      </c>
      <c r="I143" s="197" t="s">
        <v>3</v>
      </c>
      <c r="J143" s="197" t="s">
        <v>3</v>
      </c>
      <c r="K143" s="197" t="s">
        <v>1</v>
      </c>
      <c r="L143" s="197" t="s">
        <v>3</v>
      </c>
      <c r="M143" s="197" t="s">
        <v>3</v>
      </c>
      <c r="N143" s="197" t="s">
        <v>1</v>
      </c>
      <c r="O143" s="197" t="s">
        <v>1</v>
      </c>
      <c r="P143" s="197" t="s">
        <v>3</v>
      </c>
      <c r="Q143" s="197" t="s">
        <v>1</v>
      </c>
      <c r="R143" s="197" t="s">
        <v>3</v>
      </c>
      <c r="S143" s="197" t="s">
        <v>1</v>
      </c>
      <c r="T143" s="197" t="s">
        <v>3</v>
      </c>
      <c r="U143" s="197" t="s">
        <v>3</v>
      </c>
      <c r="V143" s="197" t="s">
        <v>1</v>
      </c>
      <c r="W143" s="192" t="s">
        <v>1</v>
      </c>
      <c r="X143" s="197" t="s">
        <v>3</v>
      </c>
      <c r="Y143" s="197" t="s">
        <v>1</v>
      </c>
      <c r="Z143" s="197" t="s">
        <v>1</v>
      </c>
      <c r="AA143" s="197" t="s">
        <v>1</v>
      </c>
      <c r="AB143" s="197" t="s">
        <v>3</v>
      </c>
      <c r="AC143" s="197" t="s">
        <v>1</v>
      </c>
      <c r="AD143" s="197" t="s">
        <v>1</v>
      </c>
      <c r="AE143" s="192" t="s">
        <v>1</v>
      </c>
      <c r="AF143" s="197" t="s">
        <v>3</v>
      </c>
      <c r="AG143" s="197" t="s">
        <v>3</v>
      </c>
      <c r="AH143" s="197" t="s">
        <v>1</v>
      </c>
      <c r="AI143" s="197" t="s">
        <v>1</v>
      </c>
      <c r="AJ143" s="197" t="s">
        <v>1</v>
      </c>
      <c r="AK143" s="197" t="s">
        <v>3</v>
      </c>
      <c r="AL143" s="197" t="s">
        <v>1</v>
      </c>
      <c r="AM143" s="197" t="s">
        <v>3</v>
      </c>
      <c r="AN143" s="197" t="s">
        <v>3</v>
      </c>
      <c r="AO143" s="197" t="s">
        <v>3</v>
      </c>
      <c r="AP143" s="197" t="s">
        <v>1</v>
      </c>
      <c r="AQ143" s="197" t="s">
        <v>1</v>
      </c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</row>
    <row r="144" spans="1:83" ht="30" customHeight="1">
      <c r="A144" s="264" t="s">
        <v>973</v>
      </c>
      <c r="B144" s="20" t="s">
        <v>974</v>
      </c>
      <c r="C144" s="18" t="s">
        <v>866</v>
      </c>
      <c r="D144" s="197" t="s">
        <v>3</v>
      </c>
      <c r="E144" s="197" t="s">
        <v>1</v>
      </c>
      <c r="F144" s="197" t="s">
        <v>3</v>
      </c>
      <c r="G144" s="197" t="s">
        <v>3</v>
      </c>
      <c r="H144" s="197" t="s">
        <v>3</v>
      </c>
      <c r="I144" s="197" t="s">
        <v>3</v>
      </c>
      <c r="J144" s="197" t="s">
        <v>1</v>
      </c>
      <c r="K144" s="197" t="s">
        <v>3</v>
      </c>
      <c r="L144" s="197" t="s">
        <v>3</v>
      </c>
      <c r="M144" s="197" t="s">
        <v>3</v>
      </c>
      <c r="N144" s="197" t="s">
        <v>3</v>
      </c>
      <c r="O144" s="197" t="s">
        <v>3</v>
      </c>
      <c r="P144" s="197" t="s">
        <v>3</v>
      </c>
      <c r="Q144" s="197" t="s">
        <v>3</v>
      </c>
      <c r="R144" s="197" t="s">
        <v>1</v>
      </c>
      <c r="S144" s="197" t="s">
        <v>3</v>
      </c>
      <c r="T144" s="197" t="s">
        <v>3</v>
      </c>
      <c r="U144" s="197" t="s">
        <v>3</v>
      </c>
      <c r="V144" s="197" t="s">
        <v>3</v>
      </c>
      <c r="W144" s="192" t="s">
        <v>3</v>
      </c>
      <c r="X144" s="197" t="s">
        <v>1</v>
      </c>
      <c r="Y144" s="197" t="s">
        <v>1</v>
      </c>
      <c r="Z144" s="197" t="s">
        <v>3</v>
      </c>
      <c r="AA144" s="197" t="s">
        <v>1</v>
      </c>
      <c r="AB144" s="197" t="s">
        <v>3</v>
      </c>
      <c r="AC144" s="197" t="s">
        <v>3</v>
      </c>
      <c r="AD144" s="197" t="s">
        <v>3</v>
      </c>
      <c r="AE144" s="192" t="s">
        <v>1</v>
      </c>
      <c r="AF144" s="197" t="s">
        <v>3</v>
      </c>
      <c r="AG144" s="197" t="s">
        <v>3</v>
      </c>
      <c r="AH144" s="197" t="s">
        <v>3</v>
      </c>
      <c r="AI144" s="197" t="s">
        <v>3</v>
      </c>
      <c r="AJ144" s="197" t="s">
        <v>1</v>
      </c>
      <c r="AK144" s="197" t="s">
        <v>3</v>
      </c>
      <c r="AL144" s="197" t="s">
        <v>3</v>
      </c>
      <c r="AM144" s="197" t="s">
        <v>3</v>
      </c>
      <c r="AN144" s="197" t="s">
        <v>3</v>
      </c>
      <c r="AO144" s="197" t="s">
        <v>3</v>
      </c>
      <c r="AP144" s="197" t="s">
        <v>1</v>
      </c>
      <c r="AQ144" s="197" t="s">
        <v>3</v>
      </c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</row>
    <row r="145" spans="1:83">
      <c r="A145" s="264"/>
      <c r="B145" s="20" t="s">
        <v>975</v>
      </c>
      <c r="C145" s="18" t="s">
        <v>866</v>
      </c>
      <c r="D145" s="197" t="s">
        <v>1</v>
      </c>
      <c r="E145" s="197" t="s">
        <v>1</v>
      </c>
      <c r="F145" s="197" t="s">
        <v>1</v>
      </c>
      <c r="G145" s="197" t="s">
        <v>3</v>
      </c>
      <c r="H145" s="197" t="s">
        <v>1</v>
      </c>
      <c r="I145" s="197" t="s">
        <v>1</v>
      </c>
      <c r="J145" s="197" t="s">
        <v>1</v>
      </c>
      <c r="K145" s="197" t="s">
        <v>1</v>
      </c>
      <c r="L145" s="197" t="s">
        <v>1</v>
      </c>
      <c r="M145" s="197" t="s">
        <v>1</v>
      </c>
      <c r="N145" s="197" t="s">
        <v>1</v>
      </c>
      <c r="O145" s="197" t="s">
        <v>1</v>
      </c>
      <c r="P145" s="197" t="s">
        <v>3</v>
      </c>
      <c r="Q145" s="197" t="s">
        <v>1</v>
      </c>
      <c r="R145" s="197" t="s">
        <v>1</v>
      </c>
      <c r="S145" s="197" t="s">
        <v>1</v>
      </c>
      <c r="T145" s="197" t="s">
        <v>1</v>
      </c>
      <c r="U145" s="197" t="s">
        <v>1</v>
      </c>
      <c r="V145" s="197" t="s">
        <v>1</v>
      </c>
      <c r="W145" s="192" t="s">
        <v>1</v>
      </c>
      <c r="X145" s="197" t="s">
        <v>1</v>
      </c>
      <c r="Y145" s="197" t="s">
        <v>1</v>
      </c>
      <c r="Z145" s="197" t="s">
        <v>1</v>
      </c>
      <c r="AA145" s="197" t="s">
        <v>1</v>
      </c>
      <c r="AB145" s="197" t="s">
        <v>3</v>
      </c>
      <c r="AC145" s="197" t="s">
        <v>1</v>
      </c>
      <c r="AD145" s="197" t="s">
        <v>1</v>
      </c>
      <c r="AE145" s="192" t="s">
        <v>1</v>
      </c>
      <c r="AF145" s="197" t="s">
        <v>1</v>
      </c>
      <c r="AG145" s="197" t="s">
        <v>1</v>
      </c>
      <c r="AH145" s="197" t="s">
        <v>1</v>
      </c>
      <c r="AI145" s="197" t="s">
        <v>1</v>
      </c>
      <c r="AJ145" s="197" t="s">
        <v>1</v>
      </c>
      <c r="AK145" s="197" t="s">
        <v>1</v>
      </c>
      <c r="AL145" s="197" t="s">
        <v>1</v>
      </c>
      <c r="AM145" s="197" t="s">
        <v>1</v>
      </c>
      <c r="AN145" s="197" t="s">
        <v>1</v>
      </c>
      <c r="AO145" s="197" t="s">
        <v>1</v>
      </c>
      <c r="AP145" s="197" t="s">
        <v>1</v>
      </c>
      <c r="AQ145" s="197" t="s">
        <v>3</v>
      </c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</row>
    <row r="146" spans="1:83" ht="15" customHeight="1">
      <c r="A146" s="264" t="s">
        <v>976</v>
      </c>
      <c r="B146" s="39" t="s">
        <v>977</v>
      </c>
      <c r="C146" s="42" t="s">
        <v>858</v>
      </c>
      <c r="D146" s="196">
        <v>5</v>
      </c>
      <c r="E146" s="196">
        <v>5</v>
      </c>
      <c r="F146" s="196">
        <v>5</v>
      </c>
      <c r="G146" s="196">
        <v>5</v>
      </c>
      <c r="H146" s="196">
        <v>5</v>
      </c>
      <c r="I146" s="196">
        <v>5</v>
      </c>
      <c r="J146" s="196">
        <v>5</v>
      </c>
      <c r="K146" s="196">
        <v>5</v>
      </c>
      <c r="L146" s="196">
        <v>5</v>
      </c>
      <c r="M146" s="196">
        <v>5</v>
      </c>
      <c r="N146" s="196">
        <v>5</v>
      </c>
      <c r="O146" s="196">
        <v>5</v>
      </c>
      <c r="P146" s="196">
        <v>5</v>
      </c>
      <c r="Q146" s="196">
        <v>5</v>
      </c>
      <c r="R146" s="196">
        <v>5</v>
      </c>
      <c r="S146" s="196">
        <v>5</v>
      </c>
      <c r="T146" s="196">
        <v>4</v>
      </c>
      <c r="U146" s="196">
        <v>5</v>
      </c>
      <c r="V146" s="196">
        <v>5</v>
      </c>
      <c r="W146" s="196">
        <v>5</v>
      </c>
      <c r="X146" s="196">
        <v>5</v>
      </c>
      <c r="Y146" s="196">
        <v>5</v>
      </c>
      <c r="Z146" s="196">
        <v>5</v>
      </c>
      <c r="AA146" s="196">
        <v>5</v>
      </c>
      <c r="AB146" s="196">
        <v>5</v>
      </c>
      <c r="AC146" s="196">
        <v>5</v>
      </c>
      <c r="AD146" s="196">
        <v>5</v>
      </c>
      <c r="AE146" s="196">
        <v>5</v>
      </c>
      <c r="AF146" s="196">
        <v>5</v>
      </c>
      <c r="AG146" s="196">
        <v>5</v>
      </c>
      <c r="AH146" s="196">
        <v>5</v>
      </c>
      <c r="AI146" s="196">
        <v>5</v>
      </c>
      <c r="AJ146" s="196">
        <v>5</v>
      </c>
      <c r="AK146" s="196">
        <v>5</v>
      </c>
      <c r="AL146" s="196">
        <v>5</v>
      </c>
      <c r="AM146" s="196">
        <v>5</v>
      </c>
      <c r="AN146" s="196">
        <v>5</v>
      </c>
      <c r="AO146" s="196">
        <v>5</v>
      </c>
      <c r="AP146" s="196">
        <v>5</v>
      </c>
      <c r="AQ146" s="196">
        <v>5</v>
      </c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</row>
    <row r="147" spans="1:83">
      <c r="A147" s="264"/>
      <c r="B147" s="20" t="s">
        <v>978</v>
      </c>
      <c r="C147" s="18" t="s">
        <v>866</v>
      </c>
      <c r="D147" s="197" t="s">
        <v>1</v>
      </c>
      <c r="E147" s="197" t="s">
        <v>1</v>
      </c>
      <c r="F147" s="197" t="s">
        <v>1</v>
      </c>
      <c r="G147" s="197" t="s">
        <v>1</v>
      </c>
      <c r="H147" s="197" t="s">
        <v>1</v>
      </c>
      <c r="I147" s="197" t="s">
        <v>1</v>
      </c>
      <c r="J147" s="197" t="s">
        <v>1</v>
      </c>
      <c r="K147" s="197" t="s">
        <v>1</v>
      </c>
      <c r="L147" s="197" t="s">
        <v>1</v>
      </c>
      <c r="M147" s="197" t="s">
        <v>1</v>
      </c>
      <c r="N147" s="197" t="s">
        <v>1</v>
      </c>
      <c r="O147" s="197" t="s">
        <v>1</v>
      </c>
      <c r="P147" s="197" t="s">
        <v>1</v>
      </c>
      <c r="Q147" s="197" t="s">
        <v>1</v>
      </c>
      <c r="R147" s="197" t="s">
        <v>1</v>
      </c>
      <c r="S147" s="197" t="s">
        <v>1</v>
      </c>
      <c r="T147" s="197" t="s">
        <v>1</v>
      </c>
      <c r="U147" s="197" t="s">
        <v>1</v>
      </c>
      <c r="V147" s="197" t="s">
        <v>1</v>
      </c>
      <c r="W147" s="192" t="s">
        <v>1</v>
      </c>
      <c r="X147" s="197" t="s">
        <v>1</v>
      </c>
      <c r="Y147" s="197" t="s">
        <v>1</v>
      </c>
      <c r="Z147" s="197" t="s">
        <v>1</v>
      </c>
      <c r="AA147" s="197" t="s">
        <v>1</v>
      </c>
      <c r="AB147" s="197" t="s">
        <v>1</v>
      </c>
      <c r="AC147" s="197" t="s">
        <v>1</v>
      </c>
      <c r="AD147" s="197" t="s">
        <v>1</v>
      </c>
      <c r="AE147" s="192" t="s">
        <v>1</v>
      </c>
      <c r="AF147" s="197" t="s">
        <v>1</v>
      </c>
      <c r="AG147" s="197" t="s">
        <v>1</v>
      </c>
      <c r="AH147" s="197" t="s">
        <v>1</v>
      </c>
      <c r="AI147" s="197" t="s">
        <v>1</v>
      </c>
      <c r="AJ147" s="197" t="s">
        <v>1</v>
      </c>
      <c r="AK147" s="197" t="s">
        <v>1</v>
      </c>
      <c r="AL147" s="197" t="s">
        <v>1</v>
      </c>
      <c r="AM147" s="197" t="s">
        <v>1</v>
      </c>
      <c r="AN147" s="197" t="s">
        <v>1</v>
      </c>
      <c r="AO147" s="197" t="s">
        <v>1</v>
      </c>
      <c r="AP147" s="197" t="s">
        <v>1</v>
      </c>
      <c r="AQ147" s="197" t="s">
        <v>1</v>
      </c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</row>
    <row r="148" spans="1:83">
      <c r="A148" s="264"/>
      <c r="B148" s="20" t="s">
        <v>979</v>
      </c>
      <c r="C148" s="18" t="s">
        <v>866</v>
      </c>
      <c r="D148" s="197" t="s">
        <v>1</v>
      </c>
      <c r="E148" s="197" t="s">
        <v>1</v>
      </c>
      <c r="F148" s="197" t="s">
        <v>1</v>
      </c>
      <c r="G148" s="197" t="s">
        <v>1</v>
      </c>
      <c r="H148" s="197" t="s">
        <v>1</v>
      </c>
      <c r="I148" s="197" t="s">
        <v>1</v>
      </c>
      <c r="J148" s="197" t="s">
        <v>1</v>
      </c>
      <c r="K148" s="197" t="s">
        <v>1</v>
      </c>
      <c r="L148" s="197" t="s">
        <v>1</v>
      </c>
      <c r="M148" s="197" t="s">
        <v>1</v>
      </c>
      <c r="N148" s="197" t="s">
        <v>1</v>
      </c>
      <c r="O148" s="197" t="s">
        <v>1</v>
      </c>
      <c r="P148" s="197" t="s">
        <v>1</v>
      </c>
      <c r="Q148" s="197" t="s">
        <v>1</v>
      </c>
      <c r="R148" s="197" t="s">
        <v>1</v>
      </c>
      <c r="S148" s="197" t="s">
        <v>1</v>
      </c>
      <c r="T148" s="197" t="s">
        <v>1</v>
      </c>
      <c r="U148" s="197" t="s">
        <v>1</v>
      </c>
      <c r="V148" s="197" t="s">
        <v>1</v>
      </c>
      <c r="W148" s="192" t="s">
        <v>1</v>
      </c>
      <c r="X148" s="197" t="s">
        <v>1</v>
      </c>
      <c r="Y148" s="197" t="s">
        <v>1</v>
      </c>
      <c r="Z148" s="197" t="s">
        <v>1</v>
      </c>
      <c r="AA148" s="197" t="s">
        <v>1</v>
      </c>
      <c r="AB148" s="197" t="s">
        <v>1</v>
      </c>
      <c r="AC148" s="197" t="s">
        <v>1</v>
      </c>
      <c r="AD148" s="197" t="s">
        <v>1</v>
      </c>
      <c r="AE148" s="192" t="s">
        <v>1</v>
      </c>
      <c r="AF148" s="197" t="s">
        <v>1</v>
      </c>
      <c r="AG148" s="197" t="s">
        <v>1</v>
      </c>
      <c r="AH148" s="197" t="s">
        <v>1</v>
      </c>
      <c r="AI148" s="197" t="s">
        <v>1</v>
      </c>
      <c r="AJ148" s="197" t="s">
        <v>1</v>
      </c>
      <c r="AK148" s="197" t="s">
        <v>1</v>
      </c>
      <c r="AL148" s="197" t="s">
        <v>1</v>
      </c>
      <c r="AM148" s="197" t="s">
        <v>1</v>
      </c>
      <c r="AN148" s="197" t="s">
        <v>1</v>
      </c>
      <c r="AO148" s="197" t="s">
        <v>1</v>
      </c>
      <c r="AP148" s="197" t="s">
        <v>1</v>
      </c>
      <c r="AQ148" s="197" t="s">
        <v>1</v>
      </c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</row>
    <row r="149" spans="1:83" ht="30">
      <c r="A149" s="264"/>
      <c r="B149" s="20" t="s">
        <v>980</v>
      </c>
      <c r="C149" s="18" t="s">
        <v>866</v>
      </c>
      <c r="D149" s="197" t="s">
        <v>1</v>
      </c>
      <c r="E149" s="197" t="s">
        <v>1</v>
      </c>
      <c r="F149" s="197" t="s">
        <v>1</v>
      </c>
      <c r="G149" s="197" t="s">
        <v>1</v>
      </c>
      <c r="H149" s="197" t="s">
        <v>1</v>
      </c>
      <c r="I149" s="197" t="s">
        <v>1</v>
      </c>
      <c r="J149" s="197" t="s">
        <v>1</v>
      </c>
      <c r="K149" s="197" t="s">
        <v>1</v>
      </c>
      <c r="L149" s="197" t="s">
        <v>1</v>
      </c>
      <c r="M149" s="197" t="s">
        <v>1</v>
      </c>
      <c r="N149" s="197" t="s">
        <v>1</v>
      </c>
      <c r="O149" s="197" t="s">
        <v>1</v>
      </c>
      <c r="P149" s="197" t="s">
        <v>1</v>
      </c>
      <c r="Q149" s="197" t="s">
        <v>1</v>
      </c>
      <c r="R149" s="197" t="s">
        <v>1</v>
      </c>
      <c r="S149" s="197" t="s">
        <v>1</v>
      </c>
      <c r="T149" s="197" t="s">
        <v>1</v>
      </c>
      <c r="U149" s="197" t="s">
        <v>1</v>
      </c>
      <c r="V149" s="197" t="s">
        <v>1</v>
      </c>
      <c r="W149" s="192" t="s">
        <v>1</v>
      </c>
      <c r="X149" s="197" t="s">
        <v>1</v>
      </c>
      <c r="Y149" s="197" t="s">
        <v>1</v>
      </c>
      <c r="Z149" s="197" t="s">
        <v>1</v>
      </c>
      <c r="AA149" s="197" t="s">
        <v>1</v>
      </c>
      <c r="AB149" s="197" t="s">
        <v>1</v>
      </c>
      <c r="AC149" s="197" t="s">
        <v>1</v>
      </c>
      <c r="AD149" s="197" t="s">
        <v>1</v>
      </c>
      <c r="AE149" s="192" t="s">
        <v>1</v>
      </c>
      <c r="AF149" s="197" t="s">
        <v>1</v>
      </c>
      <c r="AG149" s="197" t="s">
        <v>1</v>
      </c>
      <c r="AH149" s="197" t="s">
        <v>1</v>
      </c>
      <c r="AI149" s="197" t="s">
        <v>1</v>
      </c>
      <c r="AJ149" s="197" t="s">
        <v>1</v>
      </c>
      <c r="AK149" s="197" t="s">
        <v>1</v>
      </c>
      <c r="AL149" s="197" t="s">
        <v>1</v>
      </c>
      <c r="AM149" s="197" t="s">
        <v>1</v>
      </c>
      <c r="AN149" s="197" t="s">
        <v>1</v>
      </c>
      <c r="AO149" s="197" t="s">
        <v>1</v>
      </c>
      <c r="AP149" s="197" t="s">
        <v>1</v>
      </c>
      <c r="AQ149" s="197" t="s">
        <v>1</v>
      </c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</row>
    <row r="150" spans="1:83" ht="30">
      <c r="A150" s="264"/>
      <c r="B150" s="20" t="s">
        <v>981</v>
      </c>
      <c r="C150" s="18" t="s">
        <v>866</v>
      </c>
      <c r="D150" s="197" t="s">
        <v>1</v>
      </c>
      <c r="E150" s="197" t="s">
        <v>1</v>
      </c>
      <c r="F150" s="197" t="s">
        <v>1</v>
      </c>
      <c r="G150" s="197" t="s">
        <v>1</v>
      </c>
      <c r="H150" s="197" t="s">
        <v>1</v>
      </c>
      <c r="I150" s="197" t="s">
        <v>1</v>
      </c>
      <c r="J150" s="197" t="s">
        <v>1</v>
      </c>
      <c r="K150" s="197" t="s">
        <v>1</v>
      </c>
      <c r="L150" s="197" t="s">
        <v>1</v>
      </c>
      <c r="M150" s="197" t="s">
        <v>1</v>
      </c>
      <c r="N150" s="197" t="s">
        <v>1</v>
      </c>
      <c r="O150" s="197" t="s">
        <v>1</v>
      </c>
      <c r="P150" s="197" t="s">
        <v>1</v>
      </c>
      <c r="Q150" s="197" t="s">
        <v>1</v>
      </c>
      <c r="R150" s="197" t="s">
        <v>1</v>
      </c>
      <c r="S150" s="197" t="s">
        <v>1</v>
      </c>
      <c r="T150" s="197" t="s">
        <v>1</v>
      </c>
      <c r="U150" s="197" t="s">
        <v>1</v>
      </c>
      <c r="V150" s="197" t="s">
        <v>1</v>
      </c>
      <c r="W150" s="192" t="s">
        <v>1</v>
      </c>
      <c r="X150" s="197" t="s">
        <v>1</v>
      </c>
      <c r="Y150" s="197" t="s">
        <v>1</v>
      </c>
      <c r="Z150" s="197" t="s">
        <v>1</v>
      </c>
      <c r="AA150" s="197" t="s">
        <v>1</v>
      </c>
      <c r="AB150" s="197" t="s">
        <v>1</v>
      </c>
      <c r="AC150" s="197" t="s">
        <v>1</v>
      </c>
      <c r="AD150" s="197" t="s">
        <v>1</v>
      </c>
      <c r="AE150" s="192" t="s">
        <v>1</v>
      </c>
      <c r="AF150" s="197" t="s">
        <v>1</v>
      </c>
      <c r="AG150" s="197" t="s">
        <v>1</v>
      </c>
      <c r="AH150" s="197" t="s">
        <v>1</v>
      </c>
      <c r="AI150" s="197" t="s">
        <v>1</v>
      </c>
      <c r="AJ150" s="197" t="s">
        <v>1</v>
      </c>
      <c r="AK150" s="197" t="s">
        <v>1</v>
      </c>
      <c r="AL150" s="197" t="s">
        <v>1</v>
      </c>
      <c r="AM150" s="197" t="s">
        <v>1</v>
      </c>
      <c r="AN150" s="197" t="s">
        <v>1</v>
      </c>
      <c r="AO150" s="197" t="s">
        <v>1</v>
      </c>
      <c r="AP150" s="197" t="s">
        <v>1</v>
      </c>
      <c r="AQ150" s="197" t="s">
        <v>1</v>
      </c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</row>
    <row r="151" spans="1:83" s="43" customFormat="1" ht="30">
      <c r="A151" s="264"/>
      <c r="B151" s="20" t="s">
        <v>982</v>
      </c>
      <c r="C151" s="40" t="s">
        <v>943</v>
      </c>
      <c r="D151" s="197" t="s">
        <v>22</v>
      </c>
      <c r="E151" s="197" t="s">
        <v>22</v>
      </c>
      <c r="F151" s="197" t="s">
        <v>3</v>
      </c>
      <c r="G151" s="197" t="s">
        <v>3</v>
      </c>
      <c r="H151" s="197" t="s">
        <v>3</v>
      </c>
      <c r="I151" s="197" t="s">
        <v>3</v>
      </c>
      <c r="J151" s="197" t="s">
        <v>3</v>
      </c>
      <c r="K151" s="197" t="s">
        <v>3</v>
      </c>
      <c r="L151" s="197" t="s">
        <v>3</v>
      </c>
      <c r="M151" s="197" t="s">
        <v>3</v>
      </c>
      <c r="N151" s="197" t="s">
        <v>22</v>
      </c>
      <c r="O151" s="197" t="s">
        <v>3</v>
      </c>
      <c r="P151" s="197" t="s">
        <v>3</v>
      </c>
      <c r="Q151" s="197" t="s">
        <v>3</v>
      </c>
      <c r="R151" s="197" t="s">
        <v>3</v>
      </c>
      <c r="S151" s="197" t="s">
        <v>22</v>
      </c>
      <c r="T151" s="197" t="s">
        <v>3</v>
      </c>
      <c r="U151" s="197" t="s">
        <v>3</v>
      </c>
      <c r="V151" s="197" t="s">
        <v>22</v>
      </c>
      <c r="W151" s="192" t="s">
        <v>3</v>
      </c>
      <c r="X151" s="197" t="s">
        <v>3</v>
      </c>
      <c r="Y151" s="197" t="s">
        <v>3</v>
      </c>
      <c r="Z151" s="197" t="s">
        <v>3</v>
      </c>
      <c r="AA151" s="197" t="s">
        <v>3</v>
      </c>
      <c r="AB151" s="197" t="s">
        <v>3</v>
      </c>
      <c r="AC151" s="197" t="s">
        <v>3</v>
      </c>
      <c r="AD151" s="197" t="s">
        <v>3</v>
      </c>
      <c r="AE151" s="192" t="s">
        <v>22</v>
      </c>
      <c r="AF151" s="197" t="s">
        <v>3</v>
      </c>
      <c r="AG151" s="197" t="s">
        <v>3</v>
      </c>
      <c r="AH151" s="197" t="s">
        <v>3</v>
      </c>
      <c r="AI151" s="197" t="s">
        <v>3</v>
      </c>
      <c r="AJ151" s="197" t="s">
        <v>3</v>
      </c>
      <c r="AK151" s="197" t="s">
        <v>3</v>
      </c>
      <c r="AL151" s="197" t="s">
        <v>3</v>
      </c>
      <c r="AM151" s="197" t="s">
        <v>3</v>
      </c>
      <c r="AN151" s="197" t="s">
        <v>3</v>
      </c>
      <c r="AO151" s="197" t="s">
        <v>3</v>
      </c>
      <c r="AP151" s="197" t="s">
        <v>3</v>
      </c>
      <c r="AQ151" s="197" t="s">
        <v>3</v>
      </c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</row>
    <row r="152" spans="1:83" ht="28.5" customHeight="1">
      <c r="A152" s="264" t="s">
        <v>983</v>
      </c>
      <c r="B152" s="39" t="s">
        <v>984</v>
      </c>
      <c r="C152" s="18" t="s">
        <v>866</v>
      </c>
      <c r="D152" s="197" t="s">
        <v>1</v>
      </c>
      <c r="E152" s="197" t="s">
        <v>1</v>
      </c>
      <c r="F152" s="197" t="s">
        <v>1</v>
      </c>
      <c r="G152" s="197" t="s">
        <v>1</v>
      </c>
      <c r="H152" s="197" t="s">
        <v>1</v>
      </c>
      <c r="I152" s="197" t="s">
        <v>1</v>
      </c>
      <c r="J152" s="197" t="s">
        <v>1</v>
      </c>
      <c r="K152" s="197" t="s">
        <v>1</v>
      </c>
      <c r="L152" s="197" t="s">
        <v>1</v>
      </c>
      <c r="M152" s="197" t="s">
        <v>1</v>
      </c>
      <c r="N152" s="197" t="s">
        <v>1</v>
      </c>
      <c r="O152" s="197" t="s">
        <v>1</v>
      </c>
      <c r="P152" s="197" t="s">
        <v>1</v>
      </c>
      <c r="Q152" s="197" t="s">
        <v>1</v>
      </c>
      <c r="R152" s="197" t="s">
        <v>1</v>
      </c>
      <c r="S152" s="197" t="s">
        <v>1</v>
      </c>
      <c r="T152" s="197" t="s">
        <v>1</v>
      </c>
      <c r="U152" s="197" t="s">
        <v>1</v>
      </c>
      <c r="V152" s="197" t="s">
        <v>1</v>
      </c>
      <c r="W152" s="192" t="s">
        <v>1</v>
      </c>
      <c r="X152" s="197" t="s">
        <v>1</v>
      </c>
      <c r="Y152" s="197" t="s">
        <v>1</v>
      </c>
      <c r="Z152" s="197" t="s">
        <v>1</v>
      </c>
      <c r="AA152" s="197" t="s">
        <v>1</v>
      </c>
      <c r="AB152" s="197" t="s">
        <v>1</v>
      </c>
      <c r="AC152" s="197" t="s">
        <v>1</v>
      </c>
      <c r="AD152" s="197" t="s">
        <v>1</v>
      </c>
      <c r="AE152" s="192" t="s">
        <v>1</v>
      </c>
      <c r="AF152" s="197" t="s">
        <v>1</v>
      </c>
      <c r="AG152" s="197" t="s">
        <v>1</v>
      </c>
      <c r="AH152" s="197" t="s">
        <v>1</v>
      </c>
      <c r="AI152" s="197" t="s">
        <v>1</v>
      </c>
      <c r="AJ152" s="197" t="s">
        <v>1</v>
      </c>
      <c r="AK152" s="197" t="s">
        <v>1</v>
      </c>
      <c r="AL152" s="197" t="s">
        <v>1</v>
      </c>
      <c r="AM152" s="197" t="s">
        <v>1</v>
      </c>
      <c r="AN152" s="197" t="s">
        <v>1</v>
      </c>
      <c r="AO152" s="197" t="s">
        <v>1</v>
      </c>
      <c r="AP152" s="197" t="s">
        <v>1</v>
      </c>
      <c r="AQ152" s="197" t="s">
        <v>1</v>
      </c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</row>
    <row r="153" spans="1:83" ht="45">
      <c r="A153" s="264"/>
      <c r="B153" s="20" t="s">
        <v>985</v>
      </c>
      <c r="C153" s="18" t="s">
        <v>866</v>
      </c>
      <c r="D153" s="197" t="s">
        <v>1</v>
      </c>
      <c r="E153" s="197" t="s">
        <v>1</v>
      </c>
      <c r="F153" s="197" t="s">
        <v>1</v>
      </c>
      <c r="G153" s="197" t="s">
        <v>1</v>
      </c>
      <c r="H153" s="197" t="s">
        <v>1</v>
      </c>
      <c r="I153" s="197" t="s">
        <v>1</v>
      </c>
      <c r="J153" s="197" t="s">
        <v>1</v>
      </c>
      <c r="K153" s="197" t="s">
        <v>1</v>
      </c>
      <c r="L153" s="197" t="s">
        <v>1</v>
      </c>
      <c r="M153" s="197" t="s">
        <v>1</v>
      </c>
      <c r="N153" s="197" t="s">
        <v>1</v>
      </c>
      <c r="O153" s="197" t="s">
        <v>1</v>
      </c>
      <c r="P153" s="197" t="s">
        <v>1</v>
      </c>
      <c r="Q153" s="197" t="s">
        <v>1</v>
      </c>
      <c r="R153" s="197" t="s">
        <v>1</v>
      </c>
      <c r="S153" s="197" t="s">
        <v>1</v>
      </c>
      <c r="T153" s="197" t="s">
        <v>1</v>
      </c>
      <c r="U153" s="197" t="s">
        <v>1</v>
      </c>
      <c r="V153" s="197" t="s">
        <v>1</v>
      </c>
      <c r="W153" s="192" t="s">
        <v>1</v>
      </c>
      <c r="X153" s="197" t="s">
        <v>1</v>
      </c>
      <c r="Y153" s="197" t="s">
        <v>1</v>
      </c>
      <c r="Z153" s="197" t="s">
        <v>1</v>
      </c>
      <c r="AA153" s="197" t="s">
        <v>1</v>
      </c>
      <c r="AB153" s="197" t="s">
        <v>1</v>
      </c>
      <c r="AC153" s="197" t="s">
        <v>1</v>
      </c>
      <c r="AD153" s="197" t="s">
        <v>1</v>
      </c>
      <c r="AE153" s="192" t="s">
        <v>1</v>
      </c>
      <c r="AF153" s="197" t="s">
        <v>1</v>
      </c>
      <c r="AG153" s="197" t="s">
        <v>1</v>
      </c>
      <c r="AH153" s="197" t="s">
        <v>1</v>
      </c>
      <c r="AI153" s="197" t="s">
        <v>1</v>
      </c>
      <c r="AJ153" s="197" t="s">
        <v>1</v>
      </c>
      <c r="AK153" s="197" t="s">
        <v>1</v>
      </c>
      <c r="AL153" s="197" t="s">
        <v>1</v>
      </c>
      <c r="AM153" s="197" t="s">
        <v>1</v>
      </c>
      <c r="AN153" s="197" t="s">
        <v>1</v>
      </c>
      <c r="AO153" s="197" t="s">
        <v>1</v>
      </c>
      <c r="AP153" s="197" t="s">
        <v>1</v>
      </c>
      <c r="AQ153" s="197" t="s">
        <v>1</v>
      </c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</row>
    <row r="154" spans="1:83">
      <c r="A154" s="264"/>
      <c r="B154" s="29" t="s">
        <v>986</v>
      </c>
      <c r="C154" s="18" t="s">
        <v>866</v>
      </c>
      <c r="D154" s="197" t="s">
        <v>1</v>
      </c>
      <c r="E154" s="197" t="s">
        <v>1</v>
      </c>
      <c r="F154" s="197" t="s">
        <v>1</v>
      </c>
      <c r="G154" s="197" t="s">
        <v>1</v>
      </c>
      <c r="H154" s="197" t="s">
        <v>1</v>
      </c>
      <c r="I154" s="197" t="s">
        <v>1</v>
      </c>
      <c r="J154" s="197" t="s">
        <v>1</v>
      </c>
      <c r="K154" s="197" t="s">
        <v>1</v>
      </c>
      <c r="L154" s="197" t="s">
        <v>1</v>
      </c>
      <c r="M154" s="197" t="s">
        <v>1</v>
      </c>
      <c r="N154" s="197" t="s">
        <v>1</v>
      </c>
      <c r="O154" s="197" t="s">
        <v>1</v>
      </c>
      <c r="P154" s="197" t="s">
        <v>1</v>
      </c>
      <c r="Q154" s="197" t="s">
        <v>1</v>
      </c>
      <c r="R154" s="197" t="s">
        <v>1</v>
      </c>
      <c r="S154" s="197" t="s">
        <v>1</v>
      </c>
      <c r="T154" s="197" t="s">
        <v>1</v>
      </c>
      <c r="U154" s="197" t="s">
        <v>1</v>
      </c>
      <c r="V154" s="197" t="s">
        <v>1</v>
      </c>
      <c r="W154" s="192" t="s">
        <v>1</v>
      </c>
      <c r="X154" s="197" t="s">
        <v>1</v>
      </c>
      <c r="Y154" s="197" t="s">
        <v>1</v>
      </c>
      <c r="Z154" s="197" t="s">
        <v>1</v>
      </c>
      <c r="AA154" s="197" t="s">
        <v>1</v>
      </c>
      <c r="AB154" s="197" t="s">
        <v>1</v>
      </c>
      <c r="AC154" s="197" t="s">
        <v>1</v>
      </c>
      <c r="AD154" s="197" t="s">
        <v>1</v>
      </c>
      <c r="AE154" s="192" t="s">
        <v>1</v>
      </c>
      <c r="AF154" s="197" t="s">
        <v>1</v>
      </c>
      <c r="AG154" s="197" t="s">
        <v>1</v>
      </c>
      <c r="AH154" s="197" t="s">
        <v>1</v>
      </c>
      <c r="AI154" s="197" t="s">
        <v>1</v>
      </c>
      <c r="AJ154" s="197" t="s">
        <v>1</v>
      </c>
      <c r="AK154" s="197" t="s">
        <v>1</v>
      </c>
      <c r="AL154" s="197" t="s">
        <v>1</v>
      </c>
      <c r="AM154" s="197" t="s">
        <v>1</v>
      </c>
      <c r="AN154" s="197" t="s">
        <v>1</v>
      </c>
      <c r="AO154" s="197" t="s">
        <v>1</v>
      </c>
      <c r="AP154" s="197" t="s">
        <v>1</v>
      </c>
      <c r="AQ154" s="197" t="s">
        <v>1</v>
      </c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</row>
    <row r="155" spans="1:83" ht="30" customHeight="1">
      <c r="A155" s="276" t="s">
        <v>987</v>
      </c>
      <c r="B155" s="29" t="s">
        <v>988</v>
      </c>
      <c r="C155" s="18" t="s">
        <v>866</v>
      </c>
      <c r="D155" s="197" t="s">
        <v>1</v>
      </c>
      <c r="E155" s="197" t="s">
        <v>1</v>
      </c>
      <c r="F155" s="197" t="s">
        <v>1</v>
      </c>
      <c r="G155" s="197" t="s">
        <v>1</v>
      </c>
      <c r="H155" s="197" t="s">
        <v>1</v>
      </c>
      <c r="I155" s="197" t="s">
        <v>1</v>
      </c>
      <c r="J155" s="197" t="s">
        <v>1</v>
      </c>
      <c r="K155" s="197" t="s">
        <v>1</v>
      </c>
      <c r="L155" s="197" t="s">
        <v>1</v>
      </c>
      <c r="M155" s="197" t="s">
        <v>1</v>
      </c>
      <c r="N155" s="197" t="s">
        <v>1</v>
      </c>
      <c r="O155" s="197" t="s">
        <v>1</v>
      </c>
      <c r="P155" s="197" t="s">
        <v>1</v>
      </c>
      <c r="Q155" s="197" t="s">
        <v>1</v>
      </c>
      <c r="R155" s="197" t="s">
        <v>1</v>
      </c>
      <c r="S155" s="197" t="s">
        <v>1</v>
      </c>
      <c r="T155" s="197" t="s">
        <v>1</v>
      </c>
      <c r="U155" s="197" t="s">
        <v>1</v>
      </c>
      <c r="V155" s="197" t="s">
        <v>1</v>
      </c>
      <c r="W155" s="192" t="s">
        <v>1</v>
      </c>
      <c r="X155" s="197" t="s">
        <v>1</v>
      </c>
      <c r="Y155" s="197" t="s">
        <v>1</v>
      </c>
      <c r="Z155" s="197" t="s">
        <v>1</v>
      </c>
      <c r="AA155" s="197" t="s">
        <v>1</v>
      </c>
      <c r="AB155" s="197" t="s">
        <v>1</v>
      </c>
      <c r="AC155" s="197" t="s">
        <v>1</v>
      </c>
      <c r="AD155" s="197" t="s">
        <v>1</v>
      </c>
      <c r="AE155" s="192" t="s">
        <v>1</v>
      </c>
      <c r="AF155" s="197" t="s">
        <v>1</v>
      </c>
      <c r="AG155" s="197" t="s">
        <v>1</v>
      </c>
      <c r="AH155" s="197" t="s">
        <v>1</v>
      </c>
      <c r="AI155" s="197" t="s">
        <v>1</v>
      </c>
      <c r="AJ155" s="197" t="s">
        <v>1</v>
      </c>
      <c r="AK155" s="197" t="s">
        <v>1</v>
      </c>
      <c r="AL155" s="197" t="s">
        <v>1</v>
      </c>
      <c r="AM155" s="197" t="s">
        <v>1</v>
      </c>
      <c r="AN155" s="197" t="s">
        <v>1</v>
      </c>
      <c r="AO155" s="197" t="s">
        <v>1</v>
      </c>
      <c r="AP155" s="197" t="s">
        <v>1</v>
      </c>
      <c r="AQ155" s="197" t="s">
        <v>1</v>
      </c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</row>
    <row r="156" spans="1:83">
      <c r="A156" s="276"/>
      <c r="B156" s="29" t="s">
        <v>989</v>
      </c>
      <c r="C156" s="18" t="s">
        <v>866</v>
      </c>
      <c r="D156" s="197" t="s">
        <v>1</v>
      </c>
      <c r="E156" s="197" t="s">
        <v>1</v>
      </c>
      <c r="F156" s="197" t="s">
        <v>1</v>
      </c>
      <c r="G156" s="197" t="s">
        <v>1</v>
      </c>
      <c r="H156" s="197" t="s">
        <v>1</v>
      </c>
      <c r="I156" s="197" t="s">
        <v>1</v>
      </c>
      <c r="J156" s="197" t="s">
        <v>1</v>
      </c>
      <c r="K156" s="197" t="s">
        <v>1</v>
      </c>
      <c r="L156" s="197" t="s">
        <v>1</v>
      </c>
      <c r="M156" s="197" t="s">
        <v>1</v>
      </c>
      <c r="N156" s="197" t="s">
        <v>1</v>
      </c>
      <c r="O156" s="197" t="s">
        <v>1</v>
      </c>
      <c r="P156" s="197" t="s">
        <v>1</v>
      </c>
      <c r="Q156" s="197" t="s">
        <v>1</v>
      </c>
      <c r="R156" s="197" t="s">
        <v>1</v>
      </c>
      <c r="S156" s="197" t="s">
        <v>1</v>
      </c>
      <c r="T156" s="197" t="s">
        <v>1</v>
      </c>
      <c r="U156" s="197" t="s">
        <v>1</v>
      </c>
      <c r="V156" s="197" t="s">
        <v>1</v>
      </c>
      <c r="W156" s="192" t="s">
        <v>1</v>
      </c>
      <c r="X156" s="197" t="s">
        <v>1</v>
      </c>
      <c r="Y156" s="197" t="s">
        <v>1</v>
      </c>
      <c r="Z156" s="197" t="s">
        <v>1</v>
      </c>
      <c r="AA156" s="197" t="s">
        <v>1</v>
      </c>
      <c r="AB156" s="197" t="s">
        <v>1</v>
      </c>
      <c r="AC156" s="197" t="s">
        <v>1</v>
      </c>
      <c r="AD156" s="197" t="s">
        <v>1</v>
      </c>
      <c r="AE156" s="192" t="s">
        <v>1</v>
      </c>
      <c r="AF156" s="197" t="s">
        <v>1</v>
      </c>
      <c r="AG156" s="197" t="s">
        <v>1</v>
      </c>
      <c r="AH156" s="197" t="s">
        <v>1</v>
      </c>
      <c r="AI156" s="197" t="s">
        <v>1</v>
      </c>
      <c r="AJ156" s="197" t="s">
        <v>1</v>
      </c>
      <c r="AK156" s="197" t="s">
        <v>1</v>
      </c>
      <c r="AL156" s="197" t="s">
        <v>1</v>
      </c>
      <c r="AM156" s="197" t="s">
        <v>1</v>
      </c>
      <c r="AN156" s="197" t="s">
        <v>1</v>
      </c>
      <c r="AO156" s="197" t="s">
        <v>1</v>
      </c>
      <c r="AP156" s="197" t="s">
        <v>1</v>
      </c>
      <c r="AQ156" s="197" t="s">
        <v>1</v>
      </c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</row>
    <row r="157" spans="1:83" ht="45">
      <c r="A157" s="276"/>
      <c r="B157" s="29" t="s">
        <v>990</v>
      </c>
      <c r="C157" s="18" t="s">
        <v>866</v>
      </c>
      <c r="D157" s="197" t="s">
        <v>1</v>
      </c>
      <c r="E157" s="197" t="s">
        <v>1</v>
      </c>
      <c r="F157" s="197" t="s">
        <v>1</v>
      </c>
      <c r="G157" s="197" t="s">
        <v>1</v>
      </c>
      <c r="H157" s="197" t="s">
        <v>1</v>
      </c>
      <c r="I157" s="197" t="s">
        <v>1</v>
      </c>
      <c r="J157" s="197" t="s">
        <v>1</v>
      </c>
      <c r="K157" s="197" t="s">
        <v>1</v>
      </c>
      <c r="L157" s="197" t="s">
        <v>1</v>
      </c>
      <c r="M157" s="197" t="s">
        <v>1</v>
      </c>
      <c r="N157" s="197" t="s">
        <v>1</v>
      </c>
      <c r="O157" s="197" t="s">
        <v>1</v>
      </c>
      <c r="P157" s="197" t="s">
        <v>1</v>
      </c>
      <c r="Q157" s="197" t="s">
        <v>1</v>
      </c>
      <c r="R157" s="197" t="s">
        <v>1</v>
      </c>
      <c r="S157" s="197" t="s">
        <v>1</v>
      </c>
      <c r="T157" s="197" t="s">
        <v>1</v>
      </c>
      <c r="U157" s="197" t="s">
        <v>1</v>
      </c>
      <c r="V157" s="197" t="s">
        <v>1</v>
      </c>
      <c r="W157" s="192" t="s">
        <v>1</v>
      </c>
      <c r="X157" s="197" t="s">
        <v>1</v>
      </c>
      <c r="Y157" s="197" t="s">
        <v>1</v>
      </c>
      <c r="Z157" s="197" t="s">
        <v>1</v>
      </c>
      <c r="AA157" s="197" t="s">
        <v>1</v>
      </c>
      <c r="AB157" s="197" t="s">
        <v>1</v>
      </c>
      <c r="AC157" s="197" t="s">
        <v>1</v>
      </c>
      <c r="AD157" s="197" t="s">
        <v>1</v>
      </c>
      <c r="AE157" s="192" t="s">
        <v>1</v>
      </c>
      <c r="AF157" s="197" t="s">
        <v>1</v>
      </c>
      <c r="AG157" s="197" t="s">
        <v>1</v>
      </c>
      <c r="AH157" s="197" t="s">
        <v>1</v>
      </c>
      <c r="AI157" s="197" t="s">
        <v>1</v>
      </c>
      <c r="AJ157" s="197" t="s">
        <v>1</v>
      </c>
      <c r="AK157" s="197" t="s">
        <v>1</v>
      </c>
      <c r="AL157" s="197" t="s">
        <v>1</v>
      </c>
      <c r="AM157" s="197" t="s">
        <v>1</v>
      </c>
      <c r="AN157" s="197" t="s">
        <v>1</v>
      </c>
      <c r="AO157" s="197" t="s">
        <v>1</v>
      </c>
      <c r="AP157" s="197" t="s">
        <v>1</v>
      </c>
      <c r="AQ157" s="197" t="s">
        <v>1</v>
      </c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</row>
    <row r="158" spans="1:83">
      <c r="A158" s="276"/>
      <c r="B158" s="29" t="s">
        <v>991</v>
      </c>
      <c r="C158" s="18" t="s">
        <v>992</v>
      </c>
      <c r="D158" s="202">
        <v>1645</v>
      </c>
      <c r="E158" s="202">
        <v>15689</v>
      </c>
      <c r="F158" s="202">
        <v>19567</v>
      </c>
      <c r="G158" s="202">
        <v>14.493</v>
      </c>
      <c r="H158" s="202">
        <v>7517</v>
      </c>
      <c r="I158" s="202">
        <v>14682</v>
      </c>
      <c r="J158" s="202">
        <v>12363</v>
      </c>
      <c r="K158" s="202">
        <v>19671</v>
      </c>
      <c r="L158" s="202">
        <v>13395</v>
      </c>
      <c r="M158" s="202">
        <v>3650</v>
      </c>
      <c r="N158" s="237">
        <v>19440</v>
      </c>
      <c r="O158" s="202">
        <v>7187</v>
      </c>
      <c r="P158" s="202">
        <v>18266</v>
      </c>
      <c r="Q158" s="202">
        <v>17050</v>
      </c>
      <c r="R158" s="202">
        <v>7106</v>
      </c>
      <c r="S158" s="202">
        <v>17665</v>
      </c>
      <c r="T158" s="202">
        <v>10003</v>
      </c>
      <c r="U158" s="202">
        <v>7902</v>
      </c>
      <c r="V158" s="237">
        <v>5568</v>
      </c>
      <c r="W158" s="202">
        <v>16235</v>
      </c>
      <c r="X158" s="202">
        <v>3447</v>
      </c>
      <c r="Y158" s="202">
        <v>4159</v>
      </c>
      <c r="Z158" s="202">
        <v>3162</v>
      </c>
      <c r="AA158" s="202">
        <v>22268</v>
      </c>
      <c r="AB158" s="202">
        <v>5609</v>
      </c>
      <c r="AC158" s="202">
        <v>34686</v>
      </c>
      <c r="AD158" s="202">
        <v>27612</v>
      </c>
      <c r="AE158" s="202">
        <v>22.638999999999999</v>
      </c>
      <c r="AF158" s="202">
        <v>1654</v>
      </c>
      <c r="AG158" s="202">
        <v>34258</v>
      </c>
      <c r="AH158" s="202">
        <v>16533</v>
      </c>
      <c r="AI158" s="202">
        <v>47180</v>
      </c>
      <c r="AJ158" s="202">
        <v>10773</v>
      </c>
      <c r="AK158" s="202">
        <v>1980</v>
      </c>
      <c r="AL158" s="202">
        <v>14320</v>
      </c>
      <c r="AM158" s="202">
        <v>22037</v>
      </c>
      <c r="AN158" s="202">
        <v>3605</v>
      </c>
      <c r="AO158" s="202">
        <v>6200</v>
      </c>
      <c r="AP158" s="202">
        <v>2153</v>
      </c>
      <c r="AQ158" s="202">
        <v>9660</v>
      </c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</row>
    <row r="159" spans="1:83">
      <c r="A159" s="276"/>
      <c r="B159" s="29" t="s">
        <v>993</v>
      </c>
      <c r="C159" s="18" t="s">
        <v>992</v>
      </c>
      <c r="D159" s="202">
        <v>1136</v>
      </c>
      <c r="E159" s="202">
        <v>3489</v>
      </c>
      <c r="F159" s="202">
        <v>3565</v>
      </c>
      <c r="G159" s="202">
        <v>911</v>
      </c>
      <c r="H159" s="202">
        <v>736</v>
      </c>
      <c r="I159" s="202">
        <v>1722</v>
      </c>
      <c r="J159" s="202">
        <v>3486</v>
      </c>
      <c r="K159" s="202">
        <v>6192</v>
      </c>
      <c r="L159" s="202">
        <v>1830</v>
      </c>
      <c r="M159" s="202">
        <v>511</v>
      </c>
      <c r="N159" s="202">
        <v>2828</v>
      </c>
      <c r="O159" s="202">
        <v>4172</v>
      </c>
      <c r="P159" s="202">
        <v>6872</v>
      </c>
      <c r="Q159" s="202">
        <v>12365</v>
      </c>
      <c r="R159" s="202">
        <v>641</v>
      </c>
      <c r="S159" s="202">
        <v>4405</v>
      </c>
      <c r="T159" s="202">
        <v>2191</v>
      </c>
      <c r="U159" s="202">
        <v>3620</v>
      </c>
      <c r="V159" s="202">
        <v>4637</v>
      </c>
      <c r="W159" s="202">
        <v>5476</v>
      </c>
      <c r="X159" s="202">
        <v>3227</v>
      </c>
      <c r="Y159" s="202">
        <v>3467</v>
      </c>
      <c r="Z159" s="202">
        <v>2657</v>
      </c>
      <c r="AA159" s="202">
        <v>3955</v>
      </c>
      <c r="AB159" s="202">
        <v>4333</v>
      </c>
      <c r="AC159" s="202">
        <v>2232</v>
      </c>
      <c r="AD159" s="202">
        <v>2972</v>
      </c>
      <c r="AE159" s="202">
        <v>2.1720000000000002</v>
      </c>
      <c r="AF159" s="202">
        <v>708</v>
      </c>
      <c r="AG159" s="202">
        <v>13264</v>
      </c>
      <c r="AH159" s="202">
        <v>4994</v>
      </c>
      <c r="AI159" s="202">
        <v>8154</v>
      </c>
      <c r="AJ159" s="202">
        <v>6198</v>
      </c>
      <c r="AK159" s="202">
        <v>726</v>
      </c>
      <c r="AL159" s="202">
        <v>5982</v>
      </c>
      <c r="AM159" s="202">
        <v>2455</v>
      </c>
      <c r="AN159" s="202">
        <v>827</v>
      </c>
      <c r="AO159" s="202">
        <v>2200</v>
      </c>
      <c r="AP159" s="202">
        <v>785</v>
      </c>
      <c r="AQ159" s="202">
        <v>9598</v>
      </c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</row>
    <row r="160" spans="1:83">
      <c r="A160" s="276"/>
      <c r="B160" s="29" t="s">
        <v>994</v>
      </c>
      <c r="C160" s="18" t="s">
        <v>992</v>
      </c>
      <c r="D160" s="202">
        <v>509</v>
      </c>
      <c r="E160" s="202">
        <v>12200</v>
      </c>
      <c r="F160" s="202">
        <v>16002</v>
      </c>
      <c r="G160" s="202">
        <v>13.582000000000001</v>
      </c>
      <c r="H160" s="202">
        <v>6781</v>
      </c>
      <c r="I160" s="202">
        <v>12960</v>
      </c>
      <c r="J160" s="202">
        <v>8877</v>
      </c>
      <c r="K160" s="202">
        <v>13479</v>
      </c>
      <c r="L160" s="202">
        <v>11565</v>
      </c>
      <c r="M160" s="202">
        <v>3139</v>
      </c>
      <c r="N160" s="202">
        <v>16612</v>
      </c>
      <c r="O160" s="202">
        <v>3015</v>
      </c>
      <c r="P160" s="202">
        <v>11394</v>
      </c>
      <c r="Q160" s="202">
        <v>4685</v>
      </c>
      <c r="R160" s="202">
        <v>6465</v>
      </c>
      <c r="S160" s="202">
        <v>13260</v>
      </c>
      <c r="T160" s="202">
        <v>7812</v>
      </c>
      <c r="U160" s="202">
        <v>4282</v>
      </c>
      <c r="V160" s="202">
        <v>931</v>
      </c>
      <c r="W160" s="202">
        <v>10759</v>
      </c>
      <c r="X160" s="202">
        <v>220</v>
      </c>
      <c r="Y160" s="202">
        <v>692</v>
      </c>
      <c r="Z160" s="202">
        <v>505</v>
      </c>
      <c r="AA160" s="202">
        <v>18313</v>
      </c>
      <c r="AB160" s="202">
        <v>1276</v>
      </c>
      <c r="AC160" s="202">
        <v>32454</v>
      </c>
      <c r="AD160" s="202">
        <v>24640</v>
      </c>
      <c r="AE160" s="202">
        <v>20.466999999999999</v>
      </c>
      <c r="AF160" s="202">
        <v>946</v>
      </c>
      <c r="AG160" s="202">
        <v>20994</v>
      </c>
      <c r="AH160" s="202">
        <v>11539</v>
      </c>
      <c r="AI160" s="202">
        <v>39026</v>
      </c>
      <c r="AJ160" s="202">
        <v>4575</v>
      </c>
      <c r="AK160" s="202">
        <v>1254</v>
      </c>
      <c r="AL160" s="202">
        <v>8338</v>
      </c>
      <c r="AM160" s="202">
        <v>19582</v>
      </c>
      <c r="AN160" s="202">
        <v>2778</v>
      </c>
      <c r="AO160" s="202">
        <v>4000</v>
      </c>
      <c r="AP160" s="202">
        <v>1368</v>
      </c>
      <c r="AQ160" s="202">
        <v>59</v>
      </c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</row>
    <row r="161" spans="1:83">
      <c r="A161" s="276"/>
      <c r="B161" s="29" t="s">
        <v>995</v>
      </c>
      <c r="C161" s="18" t="s">
        <v>858</v>
      </c>
      <c r="D161" s="202">
        <v>0</v>
      </c>
      <c r="E161" s="202">
        <v>0</v>
      </c>
      <c r="F161" s="202">
        <v>0</v>
      </c>
      <c r="G161" s="202">
        <v>0</v>
      </c>
      <c r="H161" s="202">
        <v>0</v>
      </c>
      <c r="I161" s="202">
        <v>0</v>
      </c>
      <c r="J161" s="202">
        <v>0</v>
      </c>
      <c r="K161" s="202">
        <v>0</v>
      </c>
      <c r="L161" s="202">
        <v>0</v>
      </c>
      <c r="M161" s="202">
        <v>0</v>
      </c>
      <c r="N161" s="202">
        <v>0</v>
      </c>
      <c r="O161" s="202">
        <v>0</v>
      </c>
      <c r="P161" s="202">
        <v>0</v>
      </c>
      <c r="Q161" s="202">
        <v>0</v>
      </c>
      <c r="R161" s="202">
        <v>0</v>
      </c>
      <c r="S161" s="202">
        <v>0</v>
      </c>
      <c r="T161" s="202">
        <v>0</v>
      </c>
      <c r="U161" s="202">
        <v>0</v>
      </c>
      <c r="V161" s="202">
        <v>0</v>
      </c>
      <c r="W161" s="202">
        <v>0</v>
      </c>
      <c r="X161" s="202">
        <v>0</v>
      </c>
      <c r="Y161" s="202">
        <v>0</v>
      </c>
      <c r="Z161" s="202">
        <v>1</v>
      </c>
      <c r="AA161" s="202">
        <v>0</v>
      </c>
      <c r="AB161" s="202">
        <v>0</v>
      </c>
      <c r="AC161" s="202">
        <v>0</v>
      </c>
      <c r="AD161" s="202">
        <v>0</v>
      </c>
      <c r="AE161" s="202">
        <v>0</v>
      </c>
      <c r="AF161" s="202">
        <v>0</v>
      </c>
      <c r="AG161" s="202">
        <v>0</v>
      </c>
      <c r="AH161" s="202">
        <v>0</v>
      </c>
      <c r="AI161" s="202">
        <v>0</v>
      </c>
      <c r="AJ161" s="202">
        <v>0</v>
      </c>
      <c r="AK161" s="202">
        <v>0</v>
      </c>
      <c r="AL161" s="202">
        <v>0</v>
      </c>
      <c r="AM161" s="202">
        <v>0</v>
      </c>
      <c r="AN161" s="202">
        <v>0</v>
      </c>
      <c r="AO161" s="202">
        <v>0</v>
      </c>
      <c r="AP161" s="202">
        <v>1</v>
      </c>
      <c r="AQ161" s="202">
        <v>0</v>
      </c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</row>
    <row r="162" spans="1:83" ht="29.25" customHeight="1">
      <c r="A162" s="259" t="s">
        <v>996</v>
      </c>
      <c r="B162" s="45" t="s">
        <v>997</v>
      </c>
      <c r="C162" s="46" t="s">
        <v>870</v>
      </c>
      <c r="D162" s="203">
        <f t="shared" ref="D162:AQ162" si="34">IFERROR(COUNTIF(D163:D169,"да")/COUNTA(D163:D169)*100,0)</f>
        <v>100</v>
      </c>
      <c r="E162" s="203">
        <f>IFERROR(COUNTIF(E163:E169,"да")/COUNTA(E163:E169)*100,0)</f>
        <v>100</v>
      </c>
      <c r="F162" s="203">
        <f t="shared" si="34"/>
        <v>85.714285714285708</v>
      </c>
      <c r="G162" s="203">
        <f t="shared" si="34"/>
        <v>85.714285714285708</v>
      </c>
      <c r="H162" s="203">
        <f t="shared" si="34"/>
        <v>85.714285714285708</v>
      </c>
      <c r="I162" s="203">
        <f t="shared" si="34"/>
        <v>85.714285714285708</v>
      </c>
      <c r="J162" s="203">
        <f t="shared" si="34"/>
        <v>85.714285714285708</v>
      </c>
      <c r="K162" s="203">
        <f t="shared" si="34"/>
        <v>85.714285714285708</v>
      </c>
      <c r="L162" s="203">
        <f t="shared" si="34"/>
        <v>85.714285714285708</v>
      </c>
      <c r="M162" s="203">
        <f t="shared" si="34"/>
        <v>85.714285714285708</v>
      </c>
      <c r="N162" s="203">
        <f t="shared" si="34"/>
        <v>100</v>
      </c>
      <c r="O162" s="203">
        <f t="shared" si="34"/>
        <v>85.714285714285708</v>
      </c>
      <c r="P162" s="203">
        <f t="shared" si="34"/>
        <v>85.714285714285708</v>
      </c>
      <c r="Q162" s="203">
        <f t="shared" si="34"/>
        <v>85.714285714285708</v>
      </c>
      <c r="R162" s="203">
        <f t="shared" si="34"/>
        <v>100</v>
      </c>
      <c r="S162" s="203">
        <f t="shared" si="34"/>
        <v>85.714285714285708</v>
      </c>
      <c r="T162" s="203">
        <f t="shared" si="34"/>
        <v>85.714285714285708</v>
      </c>
      <c r="U162" s="203">
        <f t="shared" si="34"/>
        <v>85.714285714285708</v>
      </c>
      <c r="V162" s="203">
        <f t="shared" si="34"/>
        <v>100</v>
      </c>
      <c r="W162" s="203">
        <f t="shared" si="34"/>
        <v>85.714285714285708</v>
      </c>
      <c r="X162" s="203">
        <f t="shared" si="34"/>
        <v>85.714285714285708</v>
      </c>
      <c r="Y162" s="203">
        <f t="shared" si="34"/>
        <v>85.714285714285708</v>
      </c>
      <c r="Z162" s="203">
        <f t="shared" si="34"/>
        <v>85.714285714285708</v>
      </c>
      <c r="AA162" s="203">
        <f t="shared" si="34"/>
        <v>85.714285714285708</v>
      </c>
      <c r="AB162" s="203">
        <f t="shared" si="34"/>
        <v>100</v>
      </c>
      <c r="AC162" s="203">
        <f t="shared" si="34"/>
        <v>85.714285714285708</v>
      </c>
      <c r="AD162" s="203">
        <f t="shared" si="34"/>
        <v>85.714285714285708</v>
      </c>
      <c r="AE162" s="203">
        <f>IFERROR(COUNTIF(AE163:AE169,"да")/COUNTA(AE163:AE169)*100,0)</f>
        <v>100</v>
      </c>
      <c r="AF162" s="203">
        <f t="shared" si="34"/>
        <v>85.714285714285708</v>
      </c>
      <c r="AG162" s="203">
        <f t="shared" si="34"/>
        <v>100</v>
      </c>
      <c r="AH162" s="203">
        <f t="shared" si="34"/>
        <v>85.714285714285708</v>
      </c>
      <c r="AI162" s="203">
        <f t="shared" si="34"/>
        <v>85.714285714285708</v>
      </c>
      <c r="AJ162" s="203">
        <f t="shared" si="34"/>
        <v>85.714285714285708</v>
      </c>
      <c r="AK162" s="203">
        <f t="shared" si="34"/>
        <v>85.714285714285708</v>
      </c>
      <c r="AL162" s="203">
        <f t="shared" si="34"/>
        <v>85.714285714285708</v>
      </c>
      <c r="AM162" s="203">
        <f t="shared" si="34"/>
        <v>85.714285714285708</v>
      </c>
      <c r="AN162" s="203">
        <f t="shared" si="34"/>
        <v>85.714285714285708</v>
      </c>
      <c r="AO162" s="203">
        <f t="shared" si="34"/>
        <v>100</v>
      </c>
      <c r="AP162" s="203">
        <f t="shared" si="34"/>
        <v>85.714285714285708</v>
      </c>
      <c r="AQ162" s="203">
        <f t="shared" si="34"/>
        <v>85.714285714285708</v>
      </c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</row>
    <row r="163" spans="1:83" ht="30">
      <c r="A163" s="259"/>
      <c r="B163" s="48" t="s">
        <v>998</v>
      </c>
      <c r="C163" s="46" t="s">
        <v>866</v>
      </c>
      <c r="D163" s="204" t="s">
        <v>1</v>
      </c>
      <c r="E163" s="204" t="s">
        <v>1</v>
      </c>
      <c r="F163" s="204" t="s">
        <v>1</v>
      </c>
      <c r="G163" s="204" t="s">
        <v>1</v>
      </c>
      <c r="H163" s="204" t="s">
        <v>1</v>
      </c>
      <c r="I163" s="204" t="s">
        <v>1</v>
      </c>
      <c r="J163" s="204" t="s">
        <v>1</v>
      </c>
      <c r="K163" s="204" t="s">
        <v>1</v>
      </c>
      <c r="L163" s="204" t="s">
        <v>1</v>
      </c>
      <c r="M163" s="204" t="s">
        <v>1</v>
      </c>
      <c r="N163" s="204" t="s">
        <v>1</v>
      </c>
      <c r="O163" s="204" t="s">
        <v>1</v>
      </c>
      <c r="P163" s="204" t="s">
        <v>1</v>
      </c>
      <c r="Q163" s="204" t="s">
        <v>1</v>
      </c>
      <c r="R163" s="204" t="s">
        <v>1</v>
      </c>
      <c r="S163" s="204" t="s">
        <v>1</v>
      </c>
      <c r="T163" s="204" t="s">
        <v>1</v>
      </c>
      <c r="U163" s="204" t="s">
        <v>1</v>
      </c>
      <c r="V163" s="204" t="s">
        <v>1</v>
      </c>
      <c r="W163" s="204" t="s">
        <v>1</v>
      </c>
      <c r="X163" s="204" t="s">
        <v>1</v>
      </c>
      <c r="Y163" s="204" t="s">
        <v>1</v>
      </c>
      <c r="Z163" s="204" t="s">
        <v>1</v>
      </c>
      <c r="AA163" s="204" t="s">
        <v>1</v>
      </c>
      <c r="AB163" s="204" t="s">
        <v>1</v>
      </c>
      <c r="AC163" s="204" t="s">
        <v>1</v>
      </c>
      <c r="AD163" s="204" t="s">
        <v>1</v>
      </c>
      <c r="AE163" s="204" t="s">
        <v>1</v>
      </c>
      <c r="AF163" s="204" t="s">
        <v>1</v>
      </c>
      <c r="AG163" s="204" t="s">
        <v>1</v>
      </c>
      <c r="AH163" s="204" t="s">
        <v>1</v>
      </c>
      <c r="AI163" s="204" t="s">
        <v>1</v>
      </c>
      <c r="AJ163" s="204" t="s">
        <v>1</v>
      </c>
      <c r="AK163" s="204" t="s">
        <v>1</v>
      </c>
      <c r="AL163" s="204" t="s">
        <v>1</v>
      </c>
      <c r="AM163" s="204" t="s">
        <v>1</v>
      </c>
      <c r="AN163" s="204" t="s">
        <v>1</v>
      </c>
      <c r="AO163" s="204" t="s">
        <v>1</v>
      </c>
      <c r="AP163" s="204" t="s">
        <v>1</v>
      </c>
      <c r="AQ163" s="204" t="s">
        <v>1</v>
      </c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</row>
    <row r="164" spans="1:83" ht="30">
      <c r="A164" s="259"/>
      <c r="B164" s="48" t="s">
        <v>999</v>
      </c>
      <c r="C164" s="46" t="s">
        <v>866</v>
      </c>
      <c r="D164" s="204" t="s">
        <v>1</v>
      </c>
      <c r="E164" s="204" t="s">
        <v>1</v>
      </c>
      <c r="F164" s="204" t="s">
        <v>1</v>
      </c>
      <c r="G164" s="204" t="s">
        <v>1</v>
      </c>
      <c r="H164" s="204" t="s">
        <v>1</v>
      </c>
      <c r="I164" s="204" t="s">
        <v>1</v>
      </c>
      <c r="J164" s="204" t="s">
        <v>1</v>
      </c>
      <c r="K164" s="204" t="s">
        <v>1</v>
      </c>
      <c r="L164" s="204" t="s">
        <v>1</v>
      </c>
      <c r="M164" s="204" t="s">
        <v>1</v>
      </c>
      <c r="N164" s="204" t="s">
        <v>1</v>
      </c>
      <c r="O164" s="204" t="s">
        <v>1</v>
      </c>
      <c r="P164" s="204" t="s">
        <v>1</v>
      </c>
      <c r="Q164" s="204" t="s">
        <v>1</v>
      </c>
      <c r="R164" s="204" t="s">
        <v>1</v>
      </c>
      <c r="S164" s="204" t="s">
        <v>1</v>
      </c>
      <c r="T164" s="204" t="s">
        <v>1</v>
      </c>
      <c r="U164" s="204" t="s">
        <v>1</v>
      </c>
      <c r="V164" s="204" t="s">
        <v>1</v>
      </c>
      <c r="W164" s="204" t="s">
        <v>1</v>
      </c>
      <c r="X164" s="204" t="s">
        <v>1</v>
      </c>
      <c r="Y164" s="204" t="s">
        <v>1</v>
      </c>
      <c r="Z164" s="204" t="s">
        <v>1</v>
      </c>
      <c r="AA164" s="204" t="s">
        <v>1</v>
      </c>
      <c r="AB164" s="204" t="s">
        <v>1</v>
      </c>
      <c r="AC164" s="204" t="s">
        <v>1</v>
      </c>
      <c r="AD164" s="204" t="s">
        <v>1</v>
      </c>
      <c r="AE164" s="204" t="s">
        <v>1</v>
      </c>
      <c r="AF164" s="204" t="s">
        <v>1</v>
      </c>
      <c r="AG164" s="204" t="s">
        <v>1</v>
      </c>
      <c r="AH164" s="204" t="s">
        <v>1</v>
      </c>
      <c r="AI164" s="204" t="s">
        <v>1</v>
      </c>
      <c r="AJ164" s="204" t="s">
        <v>1</v>
      </c>
      <c r="AK164" s="204" t="s">
        <v>1</v>
      </c>
      <c r="AL164" s="204" t="s">
        <v>1</v>
      </c>
      <c r="AM164" s="204" t="s">
        <v>1</v>
      </c>
      <c r="AN164" s="204" t="s">
        <v>1</v>
      </c>
      <c r="AO164" s="204" t="s">
        <v>1</v>
      </c>
      <c r="AP164" s="204" t="s">
        <v>1</v>
      </c>
      <c r="AQ164" s="204" t="s">
        <v>1</v>
      </c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</row>
    <row r="165" spans="1:83">
      <c r="A165" s="259"/>
      <c r="B165" s="48" t="s">
        <v>1000</v>
      </c>
      <c r="C165" s="46" t="s">
        <v>866</v>
      </c>
      <c r="D165" s="204" t="s">
        <v>1</v>
      </c>
      <c r="E165" s="204" t="s">
        <v>1</v>
      </c>
      <c r="F165" s="204" t="s">
        <v>1</v>
      </c>
      <c r="G165" s="204" t="s">
        <v>1</v>
      </c>
      <c r="H165" s="204" t="s">
        <v>1</v>
      </c>
      <c r="I165" s="204" t="s">
        <v>1</v>
      </c>
      <c r="J165" s="204" t="s">
        <v>1</v>
      </c>
      <c r="K165" s="204" t="s">
        <v>1</v>
      </c>
      <c r="L165" s="204" t="s">
        <v>1</v>
      </c>
      <c r="M165" s="204" t="s">
        <v>1</v>
      </c>
      <c r="N165" s="204" t="s">
        <v>1</v>
      </c>
      <c r="O165" s="204" t="s">
        <v>1</v>
      </c>
      <c r="P165" s="204" t="s">
        <v>1</v>
      </c>
      <c r="Q165" s="204" t="s">
        <v>1</v>
      </c>
      <c r="R165" s="204" t="s">
        <v>1</v>
      </c>
      <c r="S165" s="204" t="s">
        <v>1</v>
      </c>
      <c r="T165" s="204" t="s">
        <v>1</v>
      </c>
      <c r="U165" s="204" t="s">
        <v>1</v>
      </c>
      <c r="V165" s="204" t="s">
        <v>1</v>
      </c>
      <c r="W165" s="204" t="s">
        <v>1</v>
      </c>
      <c r="X165" s="204" t="s">
        <v>1</v>
      </c>
      <c r="Y165" s="204" t="s">
        <v>1</v>
      </c>
      <c r="Z165" s="204" t="s">
        <v>1</v>
      </c>
      <c r="AA165" s="204" t="s">
        <v>1</v>
      </c>
      <c r="AB165" s="204" t="s">
        <v>1</v>
      </c>
      <c r="AC165" s="204" t="s">
        <v>1</v>
      </c>
      <c r="AD165" s="204" t="s">
        <v>1</v>
      </c>
      <c r="AE165" s="204" t="s">
        <v>1</v>
      </c>
      <c r="AF165" s="204" t="s">
        <v>1</v>
      </c>
      <c r="AG165" s="204" t="s">
        <v>1</v>
      </c>
      <c r="AH165" s="204" t="s">
        <v>1</v>
      </c>
      <c r="AI165" s="204" t="s">
        <v>1</v>
      </c>
      <c r="AJ165" s="204" t="s">
        <v>1</v>
      </c>
      <c r="AK165" s="204" t="s">
        <v>1</v>
      </c>
      <c r="AL165" s="204" t="s">
        <v>1</v>
      </c>
      <c r="AM165" s="204" t="s">
        <v>1</v>
      </c>
      <c r="AN165" s="204" t="s">
        <v>1</v>
      </c>
      <c r="AO165" s="204" t="s">
        <v>1</v>
      </c>
      <c r="AP165" s="204" t="s">
        <v>1</v>
      </c>
      <c r="AQ165" s="204" t="s">
        <v>1</v>
      </c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</row>
    <row r="166" spans="1:83">
      <c r="A166" s="259"/>
      <c r="B166" s="48" t="s">
        <v>1001</v>
      </c>
      <c r="C166" s="46" t="s">
        <v>866</v>
      </c>
      <c r="D166" s="204" t="s">
        <v>1</v>
      </c>
      <c r="E166" s="204" t="s">
        <v>1</v>
      </c>
      <c r="F166" s="204" t="s">
        <v>1</v>
      </c>
      <c r="G166" s="204" t="s">
        <v>1</v>
      </c>
      <c r="H166" s="204" t="s">
        <v>1</v>
      </c>
      <c r="I166" s="204" t="s">
        <v>1</v>
      </c>
      <c r="J166" s="204" t="s">
        <v>1</v>
      </c>
      <c r="K166" s="204" t="s">
        <v>1</v>
      </c>
      <c r="L166" s="204" t="s">
        <v>1</v>
      </c>
      <c r="M166" s="204" t="s">
        <v>1</v>
      </c>
      <c r="N166" s="204" t="s">
        <v>1</v>
      </c>
      <c r="O166" s="204" t="s">
        <v>1</v>
      </c>
      <c r="P166" s="204" t="s">
        <v>1</v>
      </c>
      <c r="Q166" s="204" t="s">
        <v>1</v>
      </c>
      <c r="R166" s="204" t="s">
        <v>1</v>
      </c>
      <c r="S166" s="204" t="s">
        <v>1</v>
      </c>
      <c r="T166" s="204" t="s">
        <v>1</v>
      </c>
      <c r="U166" s="204" t="s">
        <v>1</v>
      </c>
      <c r="V166" s="204" t="s">
        <v>1</v>
      </c>
      <c r="W166" s="204" t="s">
        <v>1</v>
      </c>
      <c r="X166" s="204" t="s">
        <v>1</v>
      </c>
      <c r="Y166" s="204" t="s">
        <v>1</v>
      </c>
      <c r="Z166" s="204" t="s">
        <v>1</v>
      </c>
      <c r="AA166" s="204" t="s">
        <v>1</v>
      </c>
      <c r="AB166" s="204" t="s">
        <v>1</v>
      </c>
      <c r="AC166" s="204" t="s">
        <v>1</v>
      </c>
      <c r="AD166" s="204" t="s">
        <v>1</v>
      </c>
      <c r="AE166" s="204" t="s">
        <v>1</v>
      </c>
      <c r="AF166" s="204" t="s">
        <v>1</v>
      </c>
      <c r="AG166" s="204" t="s">
        <v>1</v>
      </c>
      <c r="AH166" s="204" t="s">
        <v>1</v>
      </c>
      <c r="AI166" s="204" t="s">
        <v>1</v>
      </c>
      <c r="AJ166" s="204" t="s">
        <v>1</v>
      </c>
      <c r="AK166" s="204" t="s">
        <v>1</v>
      </c>
      <c r="AL166" s="204" t="s">
        <v>1</v>
      </c>
      <c r="AM166" s="204" t="s">
        <v>1</v>
      </c>
      <c r="AN166" s="204" t="s">
        <v>1</v>
      </c>
      <c r="AO166" s="204" t="s">
        <v>1</v>
      </c>
      <c r="AP166" s="204" t="s">
        <v>1</v>
      </c>
      <c r="AQ166" s="204" t="s">
        <v>1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</row>
    <row r="167" spans="1:83" ht="45">
      <c r="A167" s="259"/>
      <c r="B167" s="48" t="s">
        <v>1002</v>
      </c>
      <c r="C167" s="46" t="s">
        <v>866</v>
      </c>
      <c r="D167" s="204" t="s">
        <v>1</v>
      </c>
      <c r="E167" s="204" t="s">
        <v>1</v>
      </c>
      <c r="F167" s="204" t="s">
        <v>1</v>
      </c>
      <c r="G167" s="204" t="s">
        <v>1</v>
      </c>
      <c r="H167" s="204" t="s">
        <v>1</v>
      </c>
      <c r="I167" s="204" t="s">
        <v>1</v>
      </c>
      <c r="J167" s="204" t="s">
        <v>1</v>
      </c>
      <c r="K167" s="204" t="s">
        <v>1</v>
      </c>
      <c r="L167" s="204" t="s">
        <v>1</v>
      </c>
      <c r="M167" s="204" t="s">
        <v>1</v>
      </c>
      <c r="N167" s="204" t="s">
        <v>1</v>
      </c>
      <c r="O167" s="204" t="s">
        <v>1</v>
      </c>
      <c r="P167" s="204" t="s">
        <v>1</v>
      </c>
      <c r="Q167" s="204" t="s">
        <v>1</v>
      </c>
      <c r="R167" s="204" t="s">
        <v>1</v>
      </c>
      <c r="S167" s="204" t="s">
        <v>1</v>
      </c>
      <c r="T167" s="204" t="s">
        <v>1</v>
      </c>
      <c r="U167" s="204" t="s">
        <v>1</v>
      </c>
      <c r="V167" s="204" t="s">
        <v>1</v>
      </c>
      <c r="W167" s="204" t="s">
        <v>1</v>
      </c>
      <c r="X167" s="204" t="s">
        <v>1</v>
      </c>
      <c r="Y167" s="204" t="s">
        <v>1</v>
      </c>
      <c r="Z167" s="204" t="s">
        <v>1</v>
      </c>
      <c r="AA167" s="204" t="s">
        <v>1</v>
      </c>
      <c r="AB167" s="204" t="s">
        <v>1</v>
      </c>
      <c r="AC167" s="204" t="s">
        <v>1</v>
      </c>
      <c r="AD167" s="204" t="s">
        <v>1</v>
      </c>
      <c r="AE167" s="204" t="s">
        <v>1</v>
      </c>
      <c r="AF167" s="204" t="s">
        <v>1</v>
      </c>
      <c r="AG167" s="204" t="s">
        <v>1</v>
      </c>
      <c r="AH167" s="204" t="s">
        <v>1</v>
      </c>
      <c r="AI167" s="204" t="s">
        <v>1</v>
      </c>
      <c r="AJ167" s="204" t="s">
        <v>1</v>
      </c>
      <c r="AK167" s="204" t="s">
        <v>1</v>
      </c>
      <c r="AL167" s="204" t="s">
        <v>1</v>
      </c>
      <c r="AM167" s="204" t="s">
        <v>1</v>
      </c>
      <c r="AN167" s="204" t="s">
        <v>1</v>
      </c>
      <c r="AO167" s="204" t="s">
        <v>1</v>
      </c>
      <c r="AP167" s="204" t="s">
        <v>1</v>
      </c>
      <c r="AQ167" s="204" t="s">
        <v>1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</row>
    <row r="168" spans="1:83" ht="30">
      <c r="A168" s="259"/>
      <c r="B168" s="48" t="s">
        <v>982</v>
      </c>
      <c r="C168" s="46" t="s">
        <v>866</v>
      </c>
      <c r="D168" s="204" t="s">
        <v>1</v>
      </c>
      <c r="E168" s="204" t="s">
        <v>1</v>
      </c>
      <c r="F168" s="204" t="s">
        <v>3</v>
      </c>
      <c r="G168" s="204" t="s">
        <v>3</v>
      </c>
      <c r="H168" s="204" t="s">
        <v>3</v>
      </c>
      <c r="I168" s="204" t="s">
        <v>3</v>
      </c>
      <c r="J168" s="204" t="s">
        <v>3</v>
      </c>
      <c r="K168" s="204" t="s">
        <v>3</v>
      </c>
      <c r="L168" s="204" t="s">
        <v>3</v>
      </c>
      <c r="M168" s="204" t="s">
        <v>3</v>
      </c>
      <c r="N168" s="204" t="s">
        <v>1</v>
      </c>
      <c r="O168" s="204" t="s">
        <v>3</v>
      </c>
      <c r="P168" s="204" t="s">
        <v>3</v>
      </c>
      <c r="Q168" s="204" t="s">
        <v>3</v>
      </c>
      <c r="R168" s="204" t="s">
        <v>1</v>
      </c>
      <c r="S168" s="204" t="s">
        <v>3</v>
      </c>
      <c r="T168" s="204" t="s">
        <v>3</v>
      </c>
      <c r="U168" s="204" t="s">
        <v>3</v>
      </c>
      <c r="V168" s="204" t="s">
        <v>1</v>
      </c>
      <c r="W168" s="204" t="s">
        <v>3</v>
      </c>
      <c r="X168" s="204" t="s">
        <v>3</v>
      </c>
      <c r="Y168" s="204" t="s">
        <v>3</v>
      </c>
      <c r="Z168" s="204" t="s">
        <v>3</v>
      </c>
      <c r="AA168" s="204" t="s">
        <v>3</v>
      </c>
      <c r="AB168" s="204" t="s">
        <v>1</v>
      </c>
      <c r="AC168" s="204" t="s">
        <v>3</v>
      </c>
      <c r="AD168" s="204" t="s">
        <v>3</v>
      </c>
      <c r="AE168" s="204" t="s">
        <v>1</v>
      </c>
      <c r="AF168" s="204" t="s">
        <v>3</v>
      </c>
      <c r="AG168" s="204" t="s">
        <v>1</v>
      </c>
      <c r="AH168" s="204" t="s">
        <v>3</v>
      </c>
      <c r="AI168" s="204" t="s">
        <v>3</v>
      </c>
      <c r="AJ168" s="204" t="s">
        <v>3</v>
      </c>
      <c r="AK168" s="204" t="s">
        <v>3</v>
      </c>
      <c r="AL168" s="204" t="s">
        <v>3</v>
      </c>
      <c r="AM168" s="204" t="s">
        <v>3</v>
      </c>
      <c r="AN168" s="204" t="s">
        <v>3</v>
      </c>
      <c r="AO168" s="204" t="s">
        <v>1</v>
      </c>
      <c r="AP168" s="204" t="s">
        <v>3</v>
      </c>
      <c r="AQ168" s="204" t="s">
        <v>3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</row>
    <row r="169" spans="1:83">
      <c r="A169" s="259"/>
      <c r="B169" s="48" t="s">
        <v>1003</v>
      </c>
      <c r="C169" s="46" t="s">
        <v>866</v>
      </c>
      <c r="D169" s="204" t="s">
        <v>1</v>
      </c>
      <c r="E169" s="204" t="s">
        <v>1</v>
      </c>
      <c r="F169" s="204" t="s">
        <v>1</v>
      </c>
      <c r="G169" s="204" t="s">
        <v>1</v>
      </c>
      <c r="H169" s="204" t="s">
        <v>1</v>
      </c>
      <c r="I169" s="204" t="s">
        <v>1</v>
      </c>
      <c r="J169" s="204" t="s">
        <v>1</v>
      </c>
      <c r="K169" s="204" t="s">
        <v>1</v>
      </c>
      <c r="L169" s="204" t="s">
        <v>1</v>
      </c>
      <c r="M169" s="204" t="s">
        <v>1</v>
      </c>
      <c r="N169" s="204" t="s">
        <v>1</v>
      </c>
      <c r="O169" s="204" t="s">
        <v>1</v>
      </c>
      <c r="P169" s="204" t="s">
        <v>1</v>
      </c>
      <c r="Q169" s="204" t="s">
        <v>1</v>
      </c>
      <c r="R169" s="204" t="s">
        <v>1</v>
      </c>
      <c r="S169" s="204" t="s">
        <v>1</v>
      </c>
      <c r="T169" s="204" t="s">
        <v>1</v>
      </c>
      <c r="U169" s="204" t="s">
        <v>1</v>
      </c>
      <c r="V169" s="204" t="s">
        <v>1</v>
      </c>
      <c r="W169" s="204" t="s">
        <v>1</v>
      </c>
      <c r="X169" s="204" t="s">
        <v>1</v>
      </c>
      <c r="Y169" s="204" t="s">
        <v>1</v>
      </c>
      <c r="Z169" s="204" t="s">
        <v>1</v>
      </c>
      <c r="AA169" s="204" t="s">
        <v>1</v>
      </c>
      <c r="AB169" s="204" t="s">
        <v>1</v>
      </c>
      <c r="AC169" s="204" t="s">
        <v>1</v>
      </c>
      <c r="AD169" s="204" t="s">
        <v>1</v>
      </c>
      <c r="AE169" s="204" t="s">
        <v>1</v>
      </c>
      <c r="AF169" s="204" t="s">
        <v>1</v>
      </c>
      <c r="AG169" s="204" t="s">
        <v>1</v>
      </c>
      <c r="AH169" s="204" t="s">
        <v>1</v>
      </c>
      <c r="AI169" s="204" t="s">
        <v>1</v>
      </c>
      <c r="AJ169" s="204" t="s">
        <v>1</v>
      </c>
      <c r="AK169" s="204" t="s">
        <v>1</v>
      </c>
      <c r="AL169" s="204" t="s">
        <v>1</v>
      </c>
      <c r="AM169" s="204" t="s">
        <v>1</v>
      </c>
      <c r="AN169" s="204" t="s">
        <v>1</v>
      </c>
      <c r="AO169" s="204" t="s">
        <v>1</v>
      </c>
      <c r="AP169" s="204" t="s">
        <v>1</v>
      </c>
      <c r="AQ169" s="204" t="s">
        <v>1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</row>
    <row r="170" spans="1:83">
      <c r="A170" s="259"/>
      <c r="B170" s="45" t="s">
        <v>1004</v>
      </c>
      <c r="C170" s="46" t="s">
        <v>870</v>
      </c>
      <c r="D170" s="205">
        <f t="shared" ref="D170:AQ170" si="35">IFERROR(COUNTIF(D171:D177,"да")/COUNTA(D171:D177)*100,0)</f>
        <v>100</v>
      </c>
      <c r="E170" s="205">
        <f t="shared" si="35"/>
        <v>100</v>
      </c>
      <c r="F170" s="205">
        <f t="shared" si="35"/>
        <v>100</v>
      </c>
      <c r="G170" s="205">
        <f t="shared" si="35"/>
        <v>100</v>
      </c>
      <c r="H170" s="205">
        <f t="shared" si="35"/>
        <v>100</v>
      </c>
      <c r="I170" s="205">
        <f t="shared" si="35"/>
        <v>100</v>
      </c>
      <c r="J170" s="205">
        <f t="shared" si="35"/>
        <v>85.714285714285708</v>
      </c>
      <c r="K170" s="205">
        <f t="shared" si="35"/>
        <v>100</v>
      </c>
      <c r="L170" s="205">
        <f t="shared" si="35"/>
        <v>100</v>
      </c>
      <c r="M170" s="205">
        <f t="shared" si="35"/>
        <v>100</v>
      </c>
      <c r="N170" s="205">
        <f t="shared" si="35"/>
        <v>100</v>
      </c>
      <c r="O170" s="205">
        <f t="shared" si="35"/>
        <v>100</v>
      </c>
      <c r="P170" s="205">
        <f t="shared" si="35"/>
        <v>100</v>
      </c>
      <c r="Q170" s="205">
        <f t="shared" si="35"/>
        <v>100</v>
      </c>
      <c r="R170" s="205">
        <f t="shared" si="35"/>
        <v>100</v>
      </c>
      <c r="S170" s="205">
        <f t="shared" si="35"/>
        <v>100</v>
      </c>
      <c r="T170" s="205">
        <f t="shared" si="35"/>
        <v>100</v>
      </c>
      <c r="U170" s="205">
        <f t="shared" si="35"/>
        <v>100</v>
      </c>
      <c r="V170" s="205">
        <f t="shared" si="35"/>
        <v>100</v>
      </c>
      <c r="W170" s="205">
        <f t="shared" si="35"/>
        <v>100</v>
      </c>
      <c r="X170" s="205">
        <f t="shared" si="35"/>
        <v>100</v>
      </c>
      <c r="Y170" s="205">
        <f t="shared" si="35"/>
        <v>100</v>
      </c>
      <c r="Z170" s="205">
        <f t="shared" si="35"/>
        <v>85.714285714285708</v>
      </c>
      <c r="AA170" s="205">
        <f t="shared" si="35"/>
        <v>100</v>
      </c>
      <c r="AB170" s="205">
        <f t="shared" si="35"/>
        <v>100</v>
      </c>
      <c r="AC170" s="205">
        <f t="shared" si="35"/>
        <v>100</v>
      </c>
      <c r="AD170" s="205">
        <f t="shared" si="35"/>
        <v>100</v>
      </c>
      <c r="AE170" s="205">
        <f>IFERROR(COUNTIF(AE171:AE177,"да")/COUNTA(AE171:AE177)*100,0)</f>
        <v>100</v>
      </c>
      <c r="AF170" s="205">
        <f t="shared" si="35"/>
        <v>100</v>
      </c>
      <c r="AG170" s="205">
        <f t="shared" si="35"/>
        <v>100</v>
      </c>
      <c r="AH170" s="205">
        <f t="shared" si="35"/>
        <v>100</v>
      </c>
      <c r="AI170" s="205">
        <f t="shared" si="35"/>
        <v>100</v>
      </c>
      <c r="AJ170" s="205">
        <f t="shared" si="35"/>
        <v>100</v>
      </c>
      <c r="AK170" s="205">
        <f t="shared" si="35"/>
        <v>100</v>
      </c>
      <c r="AL170" s="205">
        <f t="shared" si="35"/>
        <v>100</v>
      </c>
      <c r="AM170" s="205">
        <f t="shared" si="35"/>
        <v>85.714285714285708</v>
      </c>
      <c r="AN170" s="205">
        <f t="shared" si="35"/>
        <v>100</v>
      </c>
      <c r="AO170" s="205">
        <f t="shared" si="35"/>
        <v>100</v>
      </c>
      <c r="AP170" s="205">
        <f t="shared" si="35"/>
        <v>100</v>
      </c>
      <c r="AQ170" s="205">
        <f t="shared" si="35"/>
        <v>100</v>
      </c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</row>
    <row r="171" spans="1:83" ht="45">
      <c r="A171" s="259"/>
      <c r="B171" s="48" t="s">
        <v>1005</v>
      </c>
      <c r="C171" s="46" t="s">
        <v>866</v>
      </c>
      <c r="D171" s="204" t="s">
        <v>1</v>
      </c>
      <c r="E171" s="204" t="s">
        <v>1</v>
      </c>
      <c r="F171" s="204" t="s">
        <v>1</v>
      </c>
      <c r="G171" s="204" t="s">
        <v>1</v>
      </c>
      <c r="H171" s="204" t="s">
        <v>1</v>
      </c>
      <c r="I171" s="204" t="s">
        <v>1</v>
      </c>
      <c r="J171" s="204" t="s">
        <v>1</v>
      </c>
      <c r="K171" s="204" t="s">
        <v>1</v>
      </c>
      <c r="L171" s="204" t="s">
        <v>1</v>
      </c>
      <c r="M171" s="204" t="s">
        <v>1</v>
      </c>
      <c r="N171" s="204" t="s">
        <v>1</v>
      </c>
      <c r="O171" s="204" t="s">
        <v>1</v>
      </c>
      <c r="P171" s="204" t="s">
        <v>1</v>
      </c>
      <c r="Q171" s="204" t="s">
        <v>1</v>
      </c>
      <c r="R171" s="204" t="s">
        <v>1</v>
      </c>
      <c r="S171" s="204" t="s">
        <v>1</v>
      </c>
      <c r="T171" s="204" t="s">
        <v>1</v>
      </c>
      <c r="U171" s="204" t="s">
        <v>1</v>
      </c>
      <c r="V171" s="204" t="s">
        <v>1</v>
      </c>
      <c r="W171" s="204" t="s">
        <v>1</v>
      </c>
      <c r="X171" s="204" t="s">
        <v>1</v>
      </c>
      <c r="Y171" s="204" t="s">
        <v>1</v>
      </c>
      <c r="Z171" s="204" t="s">
        <v>1</v>
      </c>
      <c r="AA171" s="204" t="s">
        <v>1</v>
      </c>
      <c r="AB171" s="204" t="s">
        <v>1</v>
      </c>
      <c r="AC171" s="204" t="s">
        <v>1</v>
      </c>
      <c r="AD171" s="204" t="s">
        <v>1</v>
      </c>
      <c r="AE171" s="204" t="s">
        <v>1</v>
      </c>
      <c r="AF171" s="204" t="s">
        <v>1</v>
      </c>
      <c r="AG171" s="204" t="s">
        <v>1</v>
      </c>
      <c r="AH171" s="204" t="s">
        <v>1</v>
      </c>
      <c r="AI171" s="204" t="s">
        <v>1</v>
      </c>
      <c r="AJ171" s="204" t="s">
        <v>1</v>
      </c>
      <c r="AK171" s="204" t="s">
        <v>1</v>
      </c>
      <c r="AL171" s="204" t="s">
        <v>1</v>
      </c>
      <c r="AM171" s="204" t="s">
        <v>1</v>
      </c>
      <c r="AN171" s="204" t="s">
        <v>1</v>
      </c>
      <c r="AO171" s="204" t="s">
        <v>1</v>
      </c>
      <c r="AP171" s="204" t="s">
        <v>1</v>
      </c>
      <c r="AQ171" s="204" t="s">
        <v>1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</row>
    <row r="172" spans="1:83" ht="60">
      <c r="A172" s="259"/>
      <c r="B172" s="48" t="s">
        <v>1006</v>
      </c>
      <c r="C172" s="46" t="s">
        <v>866</v>
      </c>
      <c r="D172" s="204" t="s">
        <v>1</v>
      </c>
      <c r="E172" s="204" t="s">
        <v>1</v>
      </c>
      <c r="F172" s="204" t="s">
        <v>1</v>
      </c>
      <c r="G172" s="204" t="s">
        <v>1</v>
      </c>
      <c r="H172" s="204" t="s">
        <v>1</v>
      </c>
      <c r="I172" s="204" t="s">
        <v>1</v>
      </c>
      <c r="J172" s="204" t="s">
        <v>1</v>
      </c>
      <c r="K172" s="204" t="s">
        <v>1</v>
      </c>
      <c r="L172" s="204" t="s">
        <v>1</v>
      </c>
      <c r="M172" s="204" t="s">
        <v>1</v>
      </c>
      <c r="N172" s="204" t="s">
        <v>1</v>
      </c>
      <c r="O172" s="204" t="s">
        <v>1</v>
      </c>
      <c r="P172" s="204" t="s">
        <v>1</v>
      </c>
      <c r="Q172" s="204" t="s">
        <v>1</v>
      </c>
      <c r="R172" s="204" t="s">
        <v>1</v>
      </c>
      <c r="S172" s="204" t="s">
        <v>1</v>
      </c>
      <c r="T172" s="204" t="s">
        <v>1</v>
      </c>
      <c r="U172" s="204" t="s">
        <v>1</v>
      </c>
      <c r="V172" s="204" t="s">
        <v>1</v>
      </c>
      <c r="W172" s="204" t="s">
        <v>1</v>
      </c>
      <c r="X172" s="204" t="s">
        <v>1</v>
      </c>
      <c r="Y172" s="204" t="s">
        <v>1</v>
      </c>
      <c r="Z172" s="204" t="s">
        <v>1</v>
      </c>
      <c r="AA172" s="204" t="s">
        <v>1</v>
      </c>
      <c r="AB172" s="204" t="s">
        <v>1</v>
      </c>
      <c r="AC172" s="204" t="s">
        <v>1</v>
      </c>
      <c r="AD172" s="204" t="s">
        <v>1</v>
      </c>
      <c r="AE172" s="204" t="s">
        <v>1</v>
      </c>
      <c r="AF172" s="204" t="s">
        <v>1</v>
      </c>
      <c r="AG172" s="204" t="s">
        <v>1</v>
      </c>
      <c r="AH172" s="204" t="s">
        <v>1</v>
      </c>
      <c r="AI172" s="204" t="s">
        <v>1</v>
      </c>
      <c r="AJ172" s="204" t="s">
        <v>1</v>
      </c>
      <c r="AK172" s="204" t="s">
        <v>1</v>
      </c>
      <c r="AL172" s="204" t="s">
        <v>1</v>
      </c>
      <c r="AM172" s="204" t="s">
        <v>1</v>
      </c>
      <c r="AN172" s="204" t="s">
        <v>1</v>
      </c>
      <c r="AO172" s="204" t="s">
        <v>1</v>
      </c>
      <c r="AP172" s="204" t="s">
        <v>1</v>
      </c>
      <c r="AQ172" s="204" t="s">
        <v>1</v>
      </c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</row>
    <row r="173" spans="1:83" ht="60">
      <c r="A173" s="259"/>
      <c r="B173" s="48" t="s">
        <v>1007</v>
      </c>
      <c r="C173" s="46" t="s">
        <v>866</v>
      </c>
      <c r="D173" s="204" t="s">
        <v>1</v>
      </c>
      <c r="E173" s="204" t="s">
        <v>1</v>
      </c>
      <c r="F173" s="204" t="s">
        <v>1</v>
      </c>
      <c r="G173" s="204" t="s">
        <v>1</v>
      </c>
      <c r="H173" s="204" t="s">
        <v>1</v>
      </c>
      <c r="I173" s="204" t="s">
        <v>1</v>
      </c>
      <c r="J173" s="204" t="s">
        <v>1</v>
      </c>
      <c r="K173" s="204" t="s">
        <v>1</v>
      </c>
      <c r="L173" s="204" t="s">
        <v>1</v>
      </c>
      <c r="M173" s="204" t="s">
        <v>1</v>
      </c>
      <c r="N173" s="204" t="s">
        <v>1</v>
      </c>
      <c r="O173" s="204" t="s">
        <v>1</v>
      </c>
      <c r="P173" s="204" t="s">
        <v>1</v>
      </c>
      <c r="Q173" s="204" t="s">
        <v>1</v>
      </c>
      <c r="R173" s="204" t="s">
        <v>1</v>
      </c>
      <c r="S173" s="204" t="s">
        <v>1</v>
      </c>
      <c r="T173" s="204" t="s">
        <v>1</v>
      </c>
      <c r="U173" s="204" t="s">
        <v>1</v>
      </c>
      <c r="V173" s="204" t="s">
        <v>1</v>
      </c>
      <c r="W173" s="204" t="s">
        <v>1</v>
      </c>
      <c r="X173" s="204" t="s">
        <v>1</v>
      </c>
      <c r="Y173" s="204" t="s">
        <v>1</v>
      </c>
      <c r="Z173" s="204" t="s">
        <v>1</v>
      </c>
      <c r="AA173" s="204" t="s">
        <v>1</v>
      </c>
      <c r="AB173" s="204" t="s">
        <v>1</v>
      </c>
      <c r="AC173" s="204" t="s">
        <v>1</v>
      </c>
      <c r="AD173" s="204" t="s">
        <v>1</v>
      </c>
      <c r="AE173" s="204" t="s">
        <v>1</v>
      </c>
      <c r="AF173" s="204" t="s">
        <v>1</v>
      </c>
      <c r="AG173" s="204" t="s">
        <v>1</v>
      </c>
      <c r="AH173" s="204" t="s">
        <v>1</v>
      </c>
      <c r="AI173" s="204" t="s">
        <v>1</v>
      </c>
      <c r="AJ173" s="204" t="s">
        <v>1</v>
      </c>
      <c r="AK173" s="204" t="s">
        <v>1</v>
      </c>
      <c r="AL173" s="204" t="s">
        <v>1</v>
      </c>
      <c r="AM173" s="204" t="s">
        <v>1</v>
      </c>
      <c r="AN173" s="204" t="s">
        <v>1</v>
      </c>
      <c r="AO173" s="204" t="s">
        <v>1</v>
      </c>
      <c r="AP173" s="204" t="s">
        <v>1</v>
      </c>
      <c r="AQ173" s="204" t="s">
        <v>1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</row>
    <row r="174" spans="1:83" ht="30">
      <c r="A174" s="259"/>
      <c r="B174" s="48" t="s">
        <v>1008</v>
      </c>
      <c r="C174" s="46" t="s">
        <v>866</v>
      </c>
      <c r="D174" s="204" t="s">
        <v>1</v>
      </c>
      <c r="E174" s="204" t="s">
        <v>1</v>
      </c>
      <c r="F174" s="204" t="s">
        <v>1</v>
      </c>
      <c r="G174" s="204" t="s">
        <v>1</v>
      </c>
      <c r="H174" s="204" t="s">
        <v>1</v>
      </c>
      <c r="I174" s="204" t="s">
        <v>1</v>
      </c>
      <c r="J174" s="204" t="s">
        <v>1</v>
      </c>
      <c r="K174" s="204" t="s">
        <v>1</v>
      </c>
      <c r="L174" s="204" t="s">
        <v>1</v>
      </c>
      <c r="M174" s="204" t="s">
        <v>1</v>
      </c>
      <c r="N174" s="204" t="s">
        <v>1</v>
      </c>
      <c r="O174" s="204" t="s">
        <v>1</v>
      </c>
      <c r="P174" s="204" t="s">
        <v>1</v>
      </c>
      <c r="Q174" s="204" t="s">
        <v>1</v>
      </c>
      <c r="R174" s="204" t="s">
        <v>1</v>
      </c>
      <c r="S174" s="204" t="s">
        <v>1</v>
      </c>
      <c r="T174" s="204" t="s">
        <v>1</v>
      </c>
      <c r="U174" s="204" t="s">
        <v>1</v>
      </c>
      <c r="V174" s="204" t="s">
        <v>1</v>
      </c>
      <c r="W174" s="204" t="s">
        <v>1</v>
      </c>
      <c r="X174" s="204" t="s">
        <v>1</v>
      </c>
      <c r="Y174" s="204" t="s">
        <v>1</v>
      </c>
      <c r="Z174" s="204" t="s">
        <v>1</v>
      </c>
      <c r="AA174" s="204" t="s">
        <v>1</v>
      </c>
      <c r="AB174" s="204" t="s">
        <v>1</v>
      </c>
      <c r="AC174" s="204" t="s">
        <v>1</v>
      </c>
      <c r="AD174" s="204" t="s">
        <v>1</v>
      </c>
      <c r="AE174" s="204" t="s">
        <v>1</v>
      </c>
      <c r="AF174" s="204" t="s">
        <v>1</v>
      </c>
      <c r="AG174" s="204" t="s">
        <v>1</v>
      </c>
      <c r="AH174" s="204" t="s">
        <v>1</v>
      </c>
      <c r="AI174" s="204" t="s">
        <v>1</v>
      </c>
      <c r="AJ174" s="204" t="s">
        <v>1</v>
      </c>
      <c r="AK174" s="204" t="s">
        <v>1</v>
      </c>
      <c r="AL174" s="204" t="s">
        <v>1</v>
      </c>
      <c r="AM174" s="204" t="s">
        <v>1</v>
      </c>
      <c r="AN174" s="204" t="s">
        <v>1</v>
      </c>
      <c r="AO174" s="204" t="s">
        <v>1</v>
      </c>
      <c r="AP174" s="204" t="s">
        <v>1</v>
      </c>
      <c r="AQ174" s="204" t="s">
        <v>1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</row>
    <row r="175" spans="1:83" ht="45">
      <c r="A175" s="259"/>
      <c r="B175" s="48" t="s">
        <v>1009</v>
      </c>
      <c r="C175" s="46" t="s">
        <v>866</v>
      </c>
      <c r="D175" s="204" t="s">
        <v>1</v>
      </c>
      <c r="E175" s="204" t="s">
        <v>1</v>
      </c>
      <c r="F175" s="204" t="s">
        <v>1</v>
      </c>
      <c r="G175" s="204" t="s">
        <v>1</v>
      </c>
      <c r="H175" s="204" t="s">
        <v>1</v>
      </c>
      <c r="I175" s="204" t="s">
        <v>1</v>
      </c>
      <c r="J175" s="204" t="s">
        <v>1</v>
      </c>
      <c r="K175" s="204" t="s">
        <v>1</v>
      </c>
      <c r="L175" s="204" t="s">
        <v>1</v>
      </c>
      <c r="M175" s="204" t="s">
        <v>1</v>
      </c>
      <c r="N175" s="204" t="s">
        <v>1</v>
      </c>
      <c r="O175" s="204" t="s">
        <v>1</v>
      </c>
      <c r="P175" s="204" t="s">
        <v>1</v>
      </c>
      <c r="Q175" s="204" t="s">
        <v>1</v>
      </c>
      <c r="R175" s="204" t="s">
        <v>1</v>
      </c>
      <c r="S175" s="204" t="s">
        <v>1</v>
      </c>
      <c r="T175" s="204" t="s">
        <v>1</v>
      </c>
      <c r="U175" s="204" t="s">
        <v>1</v>
      </c>
      <c r="V175" s="204" t="s">
        <v>1</v>
      </c>
      <c r="W175" s="204" t="s">
        <v>1</v>
      </c>
      <c r="X175" s="204" t="s">
        <v>1</v>
      </c>
      <c r="Y175" s="204" t="s">
        <v>1</v>
      </c>
      <c r="Z175" s="204" t="s">
        <v>3</v>
      </c>
      <c r="AA175" s="204" t="s">
        <v>1</v>
      </c>
      <c r="AB175" s="204" t="s">
        <v>1</v>
      </c>
      <c r="AC175" s="204" t="s">
        <v>1</v>
      </c>
      <c r="AD175" s="204" t="s">
        <v>1</v>
      </c>
      <c r="AE175" s="204" t="s">
        <v>1</v>
      </c>
      <c r="AF175" s="204" t="s">
        <v>1</v>
      </c>
      <c r="AG175" s="204" t="s">
        <v>1</v>
      </c>
      <c r="AH175" s="204" t="s">
        <v>1</v>
      </c>
      <c r="AI175" s="204" t="s">
        <v>1</v>
      </c>
      <c r="AJ175" s="204" t="s">
        <v>1</v>
      </c>
      <c r="AK175" s="204" t="s">
        <v>1</v>
      </c>
      <c r="AL175" s="204" t="s">
        <v>1</v>
      </c>
      <c r="AM175" s="204" t="s">
        <v>1</v>
      </c>
      <c r="AN175" s="204" t="s">
        <v>1</v>
      </c>
      <c r="AO175" s="204" t="s">
        <v>1</v>
      </c>
      <c r="AP175" s="204" t="s">
        <v>1</v>
      </c>
      <c r="AQ175" s="204" t="s">
        <v>1</v>
      </c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</row>
    <row r="176" spans="1:83" ht="75">
      <c r="A176" s="259"/>
      <c r="B176" s="48" t="s">
        <v>1010</v>
      </c>
      <c r="C176" s="46" t="s">
        <v>866</v>
      </c>
      <c r="D176" s="204" t="s">
        <v>1</v>
      </c>
      <c r="E176" s="204" t="s">
        <v>1</v>
      </c>
      <c r="F176" s="204" t="s">
        <v>1</v>
      </c>
      <c r="G176" s="204" t="s">
        <v>1</v>
      </c>
      <c r="H176" s="204" t="s">
        <v>1</v>
      </c>
      <c r="I176" s="204" t="s">
        <v>1</v>
      </c>
      <c r="J176" s="204" t="s">
        <v>3</v>
      </c>
      <c r="K176" s="204" t="s">
        <v>1</v>
      </c>
      <c r="L176" s="204" t="s">
        <v>1</v>
      </c>
      <c r="M176" s="204" t="s">
        <v>1</v>
      </c>
      <c r="N176" s="204" t="s">
        <v>1</v>
      </c>
      <c r="O176" s="204" t="s">
        <v>1</v>
      </c>
      <c r="P176" s="204" t="s">
        <v>1</v>
      </c>
      <c r="Q176" s="204" t="s">
        <v>1</v>
      </c>
      <c r="R176" s="204" t="s">
        <v>1</v>
      </c>
      <c r="S176" s="204" t="s">
        <v>1</v>
      </c>
      <c r="T176" s="204" t="s">
        <v>1</v>
      </c>
      <c r="U176" s="204" t="s">
        <v>1</v>
      </c>
      <c r="V176" s="204" t="s">
        <v>1</v>
      </c>
      <c r="W176" s="204" t="s">
        <v>1</v>
      </c>
      <c r="X176" s="204" t="s">
        <v>1</v>
      </c>
      <c r="Y176" s="204" t="s">
        <v>1</v>
      </c>
      <c r="Z176" s="204" t="s">
        <v>1</v>
      </c>
      <c r="AA176" s="204" t="s">
        <v>1</v>
      </c>
      <c r="AB176" s="204" t="s">
        <v>1</v>
      </c>
      <c r="AC176" s="204" t="s">
        <v>1</v>
      </c>
      <c r="AD176" s="204" t="s">
        <v>1</v>
      </c>
      <c r="AE176" s="204" t="s">
        <v>1</v>
      </c>
      <c r="AF176" s="204" t="s">
        <v>1</v>
      </c>
      <c r="AG176" s="204" t="s">
        <v>1</v>
      </c>
      <c r="AH176" s="204" t="s">
        <v>1</v>
      </c>
      <c r="AI176" s="204" t="s">
        <v>1</v>
      </c>
      <c r="AJ176" s="204" t="s">
        <v>1</v>
      </c>
      <c r="AK176" s="204" t="s">
        <v>1</v>
      </c>
      <c r="AL176" s="204" t="s">
        <v>1</v>
      </c>
      <c r="AM176" s="204" t="s">
        <v>3</v>
      </c>
      <c r="AN176" s="204" t="s">
        <v>1</v>
      </c>
      <c r="AO176" s="204" t="s">
        <v>1</v>
      </c>
      <c r="AP176" s="204" t="s">
        <v>1</v>
      </c>
      <c r="AQ176" s="204" t="s">
        <v>1</v>
      </c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</row>
    <row r="177" spans="1:83" ht="60">
      <c r="A177" s="259"/>
      <c r="B177" s="48" t="s">
        <v>1011</v>
      </c>
      <c r="C177" s="46" t="s">
        <v>866</v>
      </c>
      <c r="D177" s="204" t="s">
        <v>1</v>
      </c>
      <c r="E177" s="204" t="s">
        <v>1</v>
      </c>
      <c r="F177" s="204" t="s">
        <v>1</v>
      </c>
      <c r="G177" s="204" t="s">
        <v>1</v>
      </c>
      <c r="H177" s="204" t="s">
        <v>1</v>
      </c>
      <c r="I177" s="204" t="s">
        <v>1</v>
      </c>
      <c r="J177" s="204" t="s">
        <v>1</v>
      </c>
      <c r="K177" s="204" t="s">
        <v>1</v>
      </c>
      <c r="L177" s="204" t="s">
        <v>1</v>
      </c>
      <c r="M177" s="204" t="s">
        <v>1</v>
      </c>
      <c r="N177" s="204" t="s">
        <v>1</v>
      </c>
      <c r="O177" s="204" t="s">
        <v>1</v>
      </c>
      <c r="P177" s="204" t="s">
        <v>1</v>
      </c>
      <c r="Q177" s="204" t="s">
        <v>1</v>
      </c>
      <c r="R177" s="204" t="s">
        <v>1</v>
      </c>
      <c r="S177" s="204" t="s">
        <v>1</v>
      </c>
      <c r="T177" s="204" t="s">
        <v>1</v>
      </c>
      <c r="U177" s="204" t="s">
        <v>1</v>
      </c>
      <c r="V177" s="204" t="s">
        <v>1</v>
      </c>
      <c r="W177" s="204" t="s">
        <v>1</v>
      </c>
      <c r="X177" s="204" t="s">
        <v>1</v>
      </c>
      <c r="Y177" s="204" t="s">
        <v>1</v>
      </c>
      <c r="Z177" s="204" t="s">
        <v>1</v>
      </c>
      <c r="AA177" s="204" t="s">
        <v>1</v>
      </c>
      <c r="AB177" s="204" t="s">
        <v>1</v>
      </c>
      <c r="AC177" s="204" t="s">
        <v>1</v>
      </c>
      <c r="AD177" s="204" t="s">
        <v>1</v>
      </c>
      <c r="AE177" s="204" t="s">
        <v>1</v>
      </c>
      <c r="AF177" s="204" t="s">
        <v>1</v>
      </c>
      <c r="AG177" s="204" t="s">
        <v>1</v>
      </c>
      <c r="AH177" s="204" t="s">
        <v>1</v>
      </c>
      <c r="AI177" s="204" t="s">
        <v>1</v>
      </c>
      <c r="AJ177" s="204" t="s">
        <v>1</v>
      </c>
      <c r="AK177" s="204" t="s">
        <v>1</v>
      </c>
      <c r="AL177" s="204" t="s">
        <v>1</v>
      </c>
      <c r="AM177" s="204" t="s">
        <v>1</v>
      </c>
      <c r="AN177" s="204" t="s">
        <v>1</v>
      </c>
      <c r="AO177" s="204" t="s">
        <v>1</v>
      </c>
      <c r="AP177" s="204" t="s">
        <v>1</v>
      </c>
      <c r="AQ177" s="204" t="s">
        <v>1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</row>
    <row r="178" spans="1:83" ht="28.5">
      <c r="A178" s="259"/>
      <c r="B178" s="45" t="s">
        <v>1012</v>
      </c>
      <c r="C178" s="46" t="s">
        <v>870</v>
      </c>
      <c r="D178" s="206">
        <f t="shared" ref="D178:AQ178" si="36">IFERROR(COUNTIF(D179:D190,"да")/COUNTA(D179:D190)*100,0)</f>
        <v>100</v>
      </c>
      <c r="E178" s="206">
        <f t="shared" si="36"/>
        <v>100</v>
      </c>
      <c r="F178" s="206">
        <f t="shared" si="36"/>
        <v>100</v>
      </c>
      <c r="G178" s="206">
        <f t="shared" si="36"/>
        <v>100</v>
      </c>
      <c r="H178" s="206">
        <f t="shared" si="36"/>
        <v>100</v>
      </c>
      <c r="I178" s="206">
        <f t="shared" si="36"/>
        <v>100</v>
      </c>
      <c r="J178" s="206">
        <f t="shared" si="36"/>
        <v>100</v>
      </c>
      <c r="K178" s="206">
        <f t="shared" si="36"/>
        <v>100</v>
      </c>
      <c r="L178" s="206">
        <f t="shared" si="36"/>
        <v>100</v>
      </c>
      <c r="M178" s="206">
        <f t="shared" si="36"/>
        <v>100</v>
      </c>
      <c r="N178" s="206">
        <f t="shared" si="36"/>
        <v>100</v>
      </c>
      <c r="O178" s="206">
        <f t="shared" si="36"/>
        <v>100</v>
      </c>
      <c r="P178" s="206">
        <f t="shared" si="36"/>
        <v>100</v>
      </c>
      <c r="Q178" s="206">
        <f t="shared" si="36"/>
        <v>100</v>
      </c>
      <c r="R178" s="206">
        <f t="shared" si="36"/>
        <v>100</v>
      </c>
      <c r="S178" s="206">
        <f t="shared" si="36"/>
        <v>100</v>
      </c>
      <c r="T178" s="206">
        <f t="shared" si="36"/>
        <v>100</v>
      </c>
      <c r="U178" s="206">
        <f t="shared" si="36"/>
        <v>100</v>
      </c>
      <c r="V178" s="206">
        <f t="shared" si="36"/>
        <v>100</v>
      </c>
      <c r="W178" s="206">
        <f t="shared" si="36"/>
        <v>100</v>
      </c>
      <c r="X178" s="206">
        <f t="shared" si="36"/>
        <v>100</v>
      </c>
      <c r="Y178" s="206">
        <f t="shared" si="36"/>
        <v>100</v>
      </c>
      <c r="Z178" s="206">
        <f t="shared" si="36"/>
        <v>100</v>
      </c>
      <c r="AA178" s="206">
        <f t="shared" si="36"/>
        <v>100</v>
      </c>
      <c r="AB178" s="206">
        <f t="shared" si="36"/>
        <v>100</v>
      </c>
      <c r="AC178" s="206">
        <f t="shared" si="36"/>
        <v>100</v>
      </c>
      <c r="AD178" s="206">
        <f t="shared" si="36"/>
        <v>100</v>
      </c>
      <c r="AE178" s="206">
        <f>IFERROR(COUNTIF(AE179:AE190,"да")/COUNTA(AE179:AE190)*100,0)</f>
        <v>100</v>
      </c>
      <c r="AF178" s="206">
        <f t="shared" si="36"/>
        <v>100</v>
      </c>
      <c r="AG178" s="206">
        <f t="shared" si="36"/>
        <v>100</v>
      </c>
      <c r="AH178" s="206">
        <f t="shared" si="36"/>
        <v>100</v>
      </c>
      <c r="AI178" s="206">
        <f t="shared" si="36"/>
        <v>100</v>
      </c>
      <c r="AJ178" s="206">
        <f t="shared" si="36"/>
        <v>100</v>
      </c>
      <c r="AK178" s="206">
        <f t="shared" si="36"/>
        <v>100</v>
      </c>
      <c r="AL178" s="206">
        <f t="shared" si="36"/>
        <v>100</v>
      </c>
      <c r="AM178" s="206">
        <f t="shared" si="36"/>
        <v>100</v>
      </c>
      <c r="AN178" s="206">
        <f t="shared" si="36"/>
        <v>100</v>
      </c>
      <c r="AO178" s="206">
        <f t="shared" si="36"/>
        <v>100</v>
      </c>
      <c r="AP178" s="206">
        <f t="shared" si="36"/>
        <v>100</v>
      </c>
      <c r="AQ178" s="206">
        <f t="shared" si="36"/>
        <v>100</v>
      </c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</row>
    <row r="179" spans="1:83" ht="45">
      <c r="A179" s="259"/>
      <c r="B179" s="48" t="s">
        <v>1013</v>
      </c>
      <c r="C179" s="46" t="s">
        <v>866</v>
      </c>
      <c r="D179" s="204" t="s">
        <v>1</v>
      </c>
      <c r="E179" s="204" t="s">
        <v>1</v>
      </c>
      <c r="F179" s="204" t="s">
        <v>1</v>
      </c>
      <c r="G179" s="204" t="s">
        <v>1</v>
      </c>
      <c r="H179" s="204" t="s">
        <v>1</v>
      </c>
      <c r="I179" s="204" t="s">
        <v>1</v>
      </c>
      <c r="J179" s="204" t="s">
        <v>1</v>
      </c>
      <c r="K179" s="204" t="s">
        <v>1</v>
      </c>
      <c r="L179" s="204" t="s">
        <v>1</v>
      </c>
      <c r="M179" s="204" t="s">
        <v>1</v>
      </c>
      <c r="N179" s="204" t="s">
        <v>1</v>
      </c>
      <c r="O179" s="204" t="s">
        <v>1</v>
      </c>
      <c r="P179" s="204" t="s">
        <v>1</v>
      </c>
      <c r="Q179" s="204" t="s">
        <v>1</v>
      </c>
      <c r="R179" s="204" t="s">
        <v>1</v>
      </c>
      <c r="S179" s="204" t="s">
        <v>1</v>
      </c>
      <c r="T179" s="204" t="s">
        <v>1</v>
      </c>
      <c r="U179" s="204" t="s">
        <v>1</v>
      </c>
      <c r="V179" s="204" t="s">
        <v>1</v>
      </c>
      <c r="W179" s="204" t="s">
        <v>1</v>
      </c>
      <c r="X179" s="204" t="s">
        <v>1</v>
      </c>
      <c r="Y179" s="204" t="s">
        <v>1</v>
      </c>
      <c r="Z179" s="204" t="s">
        <v>1</v>
      </c>
      <c r="AA179" s="204" t="s">
        <v>1</v>
      </c>
      <c r="AB179" s="204" t="s">
        <v>1</v>
      </c>
      <c r="AC179" s="204" t="s">
        <v>1</v>
      </c>
      <c r="AD179" s="204" t="s">
        <v>1</v>
      </c>
      <c r="AE179" s="204" t="s">
        <v>1</v>
      </c>
      <c r="AF179" s="204" t="s">
        <v>1</v>
      </c>
      <c r="AG179" s="204" t="s">
        <v>1</v>
      </c>
      <c r="AH179" s="204" t="s">
        <v>1</v>
      </c>
      <c r="AI179" s="204" t="s">
        <v>1</v>
      </c>
      <c r="AJ179" s="204" t="s">
        <v>1</v>
      </c>
      <c r="AK179" s="204" t="s">
        <v>1</v>
      </c>
      <c r="AL179" s="204" t="s">
        <v>1</v>
      </c>
      <c r="AM179" s="204" t="s">
        <v>1</v>
      </c>
      <c r="AN179" s="204" t="s">
        <v>1</v>
      </c>
      <c r="AO179" s="204" t="s">
        <v>1</v>
      </c>
      <c r="AP179" s="204" t="s">
        <v>1</v>
      </c>
      <c r="AQ179" s="204" t="s">
        <v>1</v>
      </c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</row>
    <row r="180" spans="1:83" ht="60">
      <c r="A180" s="259"/>
      <c r="B180" s="48" t="s">
        <v>1014</v>
      </c>
      <c r="C180" s="46" t="s">
        <v>866</v>
      </c>
      <c r="D180" s="204" t="s">
        <v>1</v>
      </c>
      <c r="E180" s="204" t="s">
        <v>1</v>
      </c>
      <c r="F180" s="204" t="s">
        <v>1</v>
      </c>
      <c r="G180" s="204" t="s">
        <v>1</v>
      </c>
      <c r="H180" s="204" t="s">
        <v>1</v>
      </c>
      <c r="I180" s="204" t="s">
        <v>1</v>
      </c>
      <c r="J180" s="204" t="s">
        <v>1</v>
      </c>
      <c r="K180" s="204" t="s">
        <v>1</v>
      </c>
      <c r="L180" s="204" t="s">
        <v>1</v>
      </c>
      <c r="M180" s="204" t="s">
        <v>1</v>
      </c>
      <c r="N180" s="204" t="s">
        <v>1</v>
      </c>
      <c r="O180" s="204" t="s">
        <v>1</v>
      </c>
      <c r="P180" s="204" t="s">
        <v>1</v>
      </c>
      <c r="Q180" s="204" t="s">
        <v>1</v>
      </c>
      <c r="R180" s="204" t="s">
        <v>1</v>
      </c>
      <c r="S180" s="204" t="s">
        <v>1</v>
      </c>
      <c r="T180" s="204" t="s">
        <v>1</v>
      </c>
      <c r="U180" s="204" t="s">
        <v>1</v>
      </c>
      <c r="V180" s="204" t="s">
        <v>1</v>
      </c>
      <c r="W180" s="204" t="s">
        <v>1</v>
      </c>
      <c r="X180" s="204" t="s">
        <v>1</v>
      </c>
      <c r="Y180" s="204" t="s">
        <v>1</v>
      </c>
      <c r="Z180" s="204" t="s">
        <v>1</v>
      </c>
      <c r="AA180" s="204" t="s">
        <v>1</v>
      </c>
      <c r="AB180" s="204" t="s">
        <v>1</v>
      </c>
      <c r="AC180" s="204" t="s">
        <v>1</v>
      </c>
      <c r="AD180" s="204" t="s">
        <v>1</v>
      </c>
      <c r="AE180" s="204" t="s">
        <v>1</v>
      </c>
      <c r="AF180" s="204" t="s">
        <v>1</v>
      </c>
      <c r="AG180" s="204" t="s">
        <v>1</v>
      </c>
      <c r="AH180" s="204" t="s">
        <v>1</v>
      </c>
      <c r="AI180" s="204" t="s">
        <v>1</v>
      </c>
      <c r="AJ180" s="204" t="s">
        <v>1</v>
      </c>
      <c r="AK180" s="204" t="s">
        <v>1</v>
      </c>
      <c r="AL180" s="204" t="s">
        <v>1</v>
      </c>
      <c r="AM180" s="204" t="s">
        <v>1</v>
      </c>
      <c r="AN180" s="204" t="s">
        <v>1</v>
      </c>
      <c r="AO180" s="204" t="s">
        <v>1</v>
      </c>
      <c r="AP180" s="204" t="s">
        <v>1</v>
      </c>
      <c r="AQ180" s="204" t="s">
        <v>1</v>
      </c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</row>
    <row r="181" spans="1:83">
      <c r="A181" s="259"/>
      <c r="B181" s="48" t="s">
        <v>1015</v>
      </c>
      <c r="C181" s="46" t="s">
        <v>866</v>
      </c>
      <c r="D181" s="204" t="s">
        <v>1</v>
      </c>
      <c r="E181" s="204" t="s">
        <v>1</v>
      </c>
      <c r="F181" s="204" t="s">
        <v>1</v>
      </c>
      <c r="G181" s="204" t="s">
        <v>1</v>
      </c>
      <c r="H181" s="204" t="s">
        <v>1</v>
      </c>
      <c r="I181" s="204" t="s">
        <v>1</v>
      </c>
      <c r="J181" s="204" t="s">
        <v>1</v>
      </c>
      <c r="K181" s="204" t="s">
        <v>1</v>
      </c>
      <c r="L181" s="204" t="s">
        <v>1</v>
      </c>
      <c r="M181" s="204" t="s">
        <v>1</v>
      </c>
      <c r="N181" s="204" t="s">
        <v>1</v>
      </c>
      <c r="O181" s="204" t="s">
        <v>1</v>
      </c>
      <c r="P181" s="204" t="s">
        <v>1</v>
      </c>
      <c r="Q181" s="204" t="s">
        <v>1</v>
      </c>
      <c r="R181" s="204" t="s">
        <v>1</v>
      </c>
      <c r="S181" s="204" t="s">
        <v>1</v>
      </c>
      <c r="T181" s="204" t="s">
        <v>1</v>
      </c>
      <c r="U181" s="204" t="s">
        <v>1</v>
      </c>
      <c r="V181" s="204" t="s">
        <v>1</v>
      </c>
      <c r="W181" s="204" t="s">
        <v>1</v>
      </c>
      <c r="X181" s="204" t="s">
        <v>1</v>
      </c>
      <c r="Y181" s="204" t="s">
        <v>1</v>
      </c>
      <c r="Z181" s="204" t="s">
        <v>1</v>
      </c>
      <c r="AA181" s="204" t="s">
        <v>1</v>
      </c>
      <c r="AB181" s="204" t="s">
        <v>1</v>
      </c>
      <c r="AC181" s="204" t="s">
        <v>1</v>
      </c>
      <c r="AD181" s="204" t="s">
        <v>1</v>
      </c>
      <c r="AE181" s="204" t="s">
        <v>1</v>
      </c>
      <c r="AF181" s="204" t="s">
        <v>1</v>
      </c>
      <c r="AG181" s="204" t="s">
        <v>1</v>
      </c>
      <c r="AH181" s="204" t="s">
        <v>1</v>
      </c>
      <c r="AI181" s="204" t="s">
        <v>1</v>
      </c>
      <c r="AJ181" s="204" t="s">
        <v>1</v>
      </c>
      <c r="AK181" s="204" t="s">
        <v>1</v>
      </c>
      <c r="AL181" s="204" t="s">
        <v>1</v>
      </c>
      <c r="AM181" s="204" t="s">
        <v>1</v>
      </c>
      <c r="AN181" s="204" t="s">
        <v>1</v>
      </c>
      <c r="AO181" s="204" t="s">
        <v>1</v>
      </c>
      <c r="AP181" s="204" t="s">
        <v>1</v>
      </c>
      <c r="AQ181" s="204" t="s">
        <v>1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</row>
    <row r="182" spans="1:83" ht="45">
      <c r="A182" s="259"/>
      <c r="B182" s="48" t="s">
        <v>1016</v>
      </c>
      <c r="C182" s="46" t="s">
        <v>866</v>
      </c>
      <c r="D182" s="204" t="s">
        <v>1</v>
      </c>
      <c r="E182" s="204" t="s">
        <v>1</v>
      </c>
      <c r="F182" s="204" t="s">
        <v>1</v>
      </c>
      <c r="G182" s="204" t="s">
        <v>1</v>
      </c>
      <c r="H182" s="204" t="s">
        <v>1</v>
      </c>
      <c r="I182" s="204" t="s">
        <v>1</v>
      </c>
      <c r="J182" s="204" t="s">
        <v>1</v>
      </c>
      <c r="K182" s="204" t="s">
        <v>1</v>
      </c>
      <c r="L182" s="204" t="s">
        <v>1</v>
      </c>
      <c r="M182" s="204" t="s">
        <v>1</v>
      </c>
      <c r="N182" s="204" t="s">
        <v>1</v>
      </c>
      <c r="O182" s="204" t="s">
        <v>1</v>
      </c>
      <c r="P182" s="204" t="s">
        <v>1</v>
      </c>
      <c r="Q182" s="204" t="s">
        <v>1</v>
      </c>
      <c r="R182" s="204" t="s">
        <v>1</v>
      </c>
      <c r="S182" s="204" t="s">
        <v>1</v>
      </c>
      <c r="T182" s="204" t="s">
        <v>1</v>
      </c>
      <c r="U182" s="204" t="s">
        <v>1</v>
      </c>
      <c r="V182" s="204" t="s">
        <v>1</v>
      </c>
      <c r="W182" s="204" t="s">
        <v>1</v>
      </c>
      <c r="X182" s="204" t="s">
        <v>1</v>
      </c>
      <c r="Y182" s="204" t="s">
        <v>1</v>
      </c>
      <c r="Z182" s="204" t="s">
        <v>1</v>
      </c>
      <c r="AA182" s="204" t="s">
        <v>1</v>
      </c>
      <c r="AB182" s="204" t="s">
        <v>1</v>
      </c>
      <c r="AC182" s="204" t="s">
        <v>1</v>
      </c>
      <c r="AD182" s="204" t="s">
        <v>1</v>
      </c>
      <c r="AE182" s="204" t="s">
        <v>1</v>
      </c>
      <c r="AF182" s="204" t="s">
        <v>1</v>
      </c>
      <c r="AG182" s="204" t="s">
        <v>1</v>
      </c>
      <c r="AH182" s="204" t="s">
        <v>1</v>
      </c>
      <c r="AI182" s="204" t="s">
        <v>1</v>
      </c>
      <c r="AJ182" s="204" t="s">
        <v>1</v>
      </c>
      <c r="AK182" s="204" t="s">
        <v>1</v>
      </c>
      <c r="AL182" s="204" t="s">
        <v>1</v>
      </c>
      <c r="AM182" s="204" t="s">
        <v>1</v>
      </c>
      <c r="AN182" s="204" t="s">
        <v>1</v>
      </c>
      <c r="AO182" s="204" t="s">
        <v>1</v>
      </c>
      <c r="AP182" s="204" t="s">
        <v>1</v>
      </c>
      <c r="AQ182" s="204" t="s">
        <v>1</v>
      </c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</row>
    <row r="183" spans="1:83" ht="45">
      <c r="A183" s="259"/>
      <c r="B183" s="48" t="s">
        <v>1017</v>
      </c>
      <c r="C183" s="46" t="s">
        <v>866</v>
      </c>
      <c r="D183" s="204" t="s">
        <v>1</v>
      </c>
      <c r="E183" s="204" t="s">
        <v>1</v>
      </c>
      <c r="F183" s="204" t="s">
        <v>1</v>
      </c>
      <c r="G183" s="204" t="s">
        <v>1</v>
      </c>
      <c r="H183" s="204" t="s">
        <v>1</v>
      </c>
      <c r="I183" s="204" t="s">
        <v>1</v>
      </c>
      <c r="J183" s="204" t="s">
        <v>1</v>
      </c>
      <c r="K183" s="204" t="s">
        <v>1</v>
      </c>
      <c r="L183" s="204" t="s">
        <v>1</v>
      </c>
      <c r="M183" s="204" t="s">
        <v>1</v>
      </c>
      <c r="N183" s="204" t="s">
        <v>1</v>
      </c>
      <c r="O183" s="204" t="s">
        <v>1</v>
      </c>
      <c r="P183" s="204" t="s">
        <v>1</v>
      </c>
      <c r="Q183" s="204" t="s">
        <v>1</v>
      </c>
      <c r="R183" s="204" t="s">
        <v>1</v>
      </c>
      <c r="S183" s="204" t="s">
        <v>1</v>
      </c>
      <c r="T183" s="204" t="s">
        <v>1</v>
      </c>
      <c r="U183" s="204" t="s">
        <v>1</v>
      </c>
      <c r="V183" s="204" t="s">
        <v>1</v>
      </c>
      <c r="W183" s="204" t="s">
        <v>1</v>
      </c>
      <c r="X183" s="204" t="s">
        <v>1</v>
      </c>
      <c r="Y183" s="204" t="s">
        <v>1</v>
      </c>
      <c r="Z183" s="204" t="s">
        <v>1</v>
      </c>
      <c r="AA183" s="204" t="s">
        <v>1</v>
      </c>
      <c r="AB183" s="204" t="s">
        <v>1</v>
      </c>
      <c r="AC183" s="204" t="s">
        <v>1</v>
      </c>
      <c r="AD183" s="204" t="s">
        <v>1</v>
      </c>
      <c r="AE183" s="204" t="s">
        <v>1</v>
      </c>
      <c r="AF183" s="204" t="s">
        <v>1</v>
      </c>
      <c r="AG183" s="204" t="s">
        <v>1</v>
      </c>
      <c r="AH183" s="204" t="s">
        <v>1</v>
      </c>
      <c r="AI183" s="204" t="s">
        <v>1</v>
      </c>
      <c r="AJ183" s="204" t="s">
        <v>1</v>
      </c>
      <c r="AK183" s="204" t="s">
        <v>1</v>
      </c>
      <c r="AL183" s="204" t="s">
        <v>1</v>
      </c>
      <c r="AM183" s="204" t="s">
        <v>1</v>
      </c>
      <c r="AN183" s="204" t="s">
        <v>1</v>
      </c>
      <c r="AO183" s="204" t="s">
        <v>1</v>
      </c>
      <c r="AP183" s="204" t="s">
        <v>1</v>
      </c>
      <c r="AQ183" s="204" t="s">
        <v>1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</row>
    <row r="184" spans="1:83" ht="30">
      <c r="A184" s="259"/>
      <c r="B184" s="48" t="s">
        <v>1018</v>
      </c>
      <c r="C184" s="46" t="s">
        <v>866</v>
      </c>
      <c r="D184" s="204" t="s">
        <v>1</v>
      </c>
      <c r="E184" s="204" t="s">
        <v>1</v>
      </c>
      <c r="F184" s="204" t="s">
        <v>1</v>
      </c>
      <c r="G184" s="204" t="s">
        <v>1</v>
      </c>
      <c r="H184" s="204" t="s">
        <v>1</v>
      </c>
      <c r="I184" s="204" t="s">
        <v>1</v>
      </c>
      <c r="J184" s="204" t="s">
        <v>1</v>
      </c>
      <c r="K184" s="204" t="s">
        <v>1</v>
      </c>
      <c r="L184" s="204" t="s">
        <v>1</v>
      </c>
      <c r="M184" s="204" t="s">
        <v>1</v>
      </c>
      <c r="N184" s="204" t="s">
        <v>1</v>
      </c>
      <c r="O184" s="204" t="s">
        <v>1</v>
      </c>
      <c r="P184" s="204" t="s">
        <v>1</v>
      </c>
      <c r="Q184" s="204" t="s">
        <v>1</v>
      </c>
      <c r="R184" s="204" t="s">
        <v>1</v>
      </c>
      <c r="S184" s="204" t="s">
        <v>1</v>
      </c>
      <c r="T184" s="204" t="s">
        <v>1</v>
      </c>
      <c r="U184" s="204" t="s">
        <v>1</v>
      </c>
      <c r="V184" s="204" t="s">
        <v>1</v>
      </c>
      <c r="W184" s="204" t="s">
        <v>1</v>
      </c>
      <c r="X184" s="204" t="s">
        <v>1</v>
      </c>
      <c r="Y184" s="204" t="s">
        <v>1</v>
      </c>
      <c r="Z184" s="204" t="s">
        <v>1</v>
      </c>
      <c r="AA184" s="204" t="s">
        <v>1</v>
      </c>
      <c r="AB184" s="204" t="s">
        <v>1</v>
      </c>
      <c r="AC184" s="204" t="s">
        <v>1</v>
      </c>
      <c r="AD184" s="204" t="s">
        <v>1</v>
      </c>
      <c r="AE184" s="204" t="s">
        <v>1</v>
      </c>
      <c r="AF184" s="204" t="s">
        <v>1</v>
      </c>
      <c r="AG184" s="204" t="s">
        <v>1</v>
      </c>
      <c r="AH184" s="204" t="s">
        <v>1</v>
      </c>
      <c r="AI184" s="204" t="s">
        <v>1</v>
      </c>
      <c r="AJ184" s="204" t="s">
        <v>1</v>
      </c>
      <c r="AK184" s="204" t="s">
        <v>1</v>
      </c>
      <c r="AL184" s="204" t="s">
        <v>1</v>
      </c>
      <c r="AM184" s="204" t="s">
        <v>1</v>
      </c>
      <c r="AN184" s="204" t="s">
        <v>1</v>
      </c>
      <c r="AO184" s="204" t="s">
        <v>1</v>
      </c>
      <c r="AP184" s="204" t="s">
        <v>1</v>
      </c>
      <c r="AQ184" s="204" t="s">
        <v>1</v>
      </c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</row>
    <row r="185" spans="1:83">
      <c r="A185" s="259"/>
      <c r="B185" s="48" t="s">
        <v>1019</v>
      </c>
      <c r="C185" s="46" t="s">
        <v>866</v>
      </c>
      <c r="D185" s="204" t="s">
        <v>1</v>
      </c>
      <c r="E185" s="204" t="s">
        <v>1</v>
      </c>
      <c r="F185" s="204" t="s">
        <v>1</v>
      </c>
      <c r="G185" s="204" t="s">
        <v>1</v>
      </c>
      <c r="H185" s="204" t="s">
        <v>1</v>
      </c>
      <c r="I185" s="204" t="s">
        <v>1</v>
      </c>
      <c r="J185" s="204" t="s">
        <v>1</v>
      </c>
      <c r="K185" s="204" t="s">
        <v>1</v>
      </c>
      <c r="L185" s="204" t="s">
        <v>1</v>
      </c>
      <c r="M185" s="204" t="s">
        <v>1</v>
      </c>
      <c r="N185" s="204" t="s">
        <v>1</v>
      </c>
      <c r="O185" s="204" t="s">
        <v>1</v>
      </c>
      <c r="P185" s="204" t="s">
        <v>1</v>
      </c>
      <c r="Q185" s="204" t="s">
        <v>1</v>
      </c>
      <c r="R185" s="204" t="s">
        <v>1</v>
      </c>
      <c r="S185" s="204" t="s">
        <v>1</v>
      </c>
      <c r="T185" s="204" t="s">
        <v>1</v>
      </c>
      <c r="U185" s="204" t="s">
        <v>1</v>
      </c>
      <c r="V185" s="204" t="s">
        <v>1</v>
      </c>
      <c r="W185" s="204" t="s">
        <v>1</v>
      </c>
      <c r="X185" s="204" t="s">
        <v>1</v>
      </c>
      <c r="Y185" s="204" t="s">
        <v>1</v>
      </c>
      <c r="Z185" s="204" t="s">
        <v>1</v>
      </c>
      <c r="AA185" s="204" t="s">
        <v>1</v>
      </c>
      <c r="AB185" s="204" t="s">
        <v>1</v>
      </c>
      <c r="AC185" s="204" t="s">
        <v>1</v>
      </c>
      <c r="AD185" s="204" t="s">
        <v>1</v>
      </c>
      <c r="AE185" s="204" t="s">
        <v>1</v>
      </c>
      <c r="AF185" s="204" t="s">
        <v>1</v>
      </c>
      <c r="AG185" s="204" t="s">
        <v>1</v>
      </c>
      <c r="AH185" s="204" t="s">
        <v>1</v>
      </c>
      <c r="AI185" s="204" t="s">
        <v>1</v>
      </c>
      <c r="AJ185" s="204" t="s">
        <v>1</v>
      </c>
      <c r="AK185" s="204" t="s">
        <v>1</v>
      </c>
      <c r="AL185" s="204" t="s">
        <v>1</v>
      </c>
      <c r="AM185" s="204" t="s">
        <v>1</v>
      </c>
      <c r="AN185" s="204" t="s">
        <v>1</v>
      </c>
      <c r="AO185" s="204" t="s">
        <v>1</v>
      </c>
      <c r="AP185" s="204" t="s">
        <v>1</v>
      </c>
      <c r="AQ185" s="204" t="s">
        <v>1</v>
      </c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</row>
    <row r="186" spans="1:83" ht="30">
      <c r="A186" s="259"/>
      <c r="B186" s="48" t="s">
        <v>1020</v>
      </c>
      <c r="C186" s="46" t="s">
        <v>866</v>
      </c>
      <c r="D186" s="204" t="s">
        <v>1</v>
      </c>
      <c r="E186" s="204" t="s">
        <v>1</v>
      </c>
      <c r="F186" s="204" t="s">
        <v>1</v>
      </c>
      <c r="G186" s="204" t="s">
        <v>1</v>
      </c>
      <c r="H186" s="204" t="s">
        <v>1</v>
      </c>
      <c r="I186" s="204" t="s">
        <v>1</v>
      </c>
      <c r="J186" s="204" t="s">
        <v>1</v>
      </c>
      <c r="K186" s="204" t="s">
        <v>1</v>
      </c>
      <c r="L186" s="204" t="s">
        <v>1</v>
      </c>
      <c r="M186" s="204" t="s">
        <v>1</v>
      </c>
      <c r="N186" s="204" t="s">
        <v>1</v>
      </c>
      <c r="O186" s="204" t="s">
        <v>1</v>
      </c>
      <c r="P186" s="204" t="s">
        <v>1</v>
      </c>
      <c r="Q186" s="204" t="s">
        <v>1</v>
      </c>
      <c r="R186" s="204" t="s">
        <v>1</v>
      </c>
      <c r="S186" s="204" t="s">
        <v>1</v>
      </c>
      <c r="T186" s="204" t="s">
        <v>1</v>
      </c>
      <c r="U186" s="204" t="s">
        <v>1</v>
      </c>
      <c r="V186" s="204" t="s">
        <v>1</v>
      </c>
      <c r="W186" s="204" t="s">
        <v>1</v>
      </c>
      <c r="X186" s="204" t="s">
        <v>1</v>
      </c>
      <c r="Y186" s="204" t="s">
        <v>1</v>
      </c>
      <c r="Z186" s="204" t="s">
        <v>1</v>
      </c>
      <c r="AA186" s="204" t="s">
        <v>1</v>
      </c>
      <c r="AB186" s="204" t="s">
        <v>1</v>
      </c>
      <c r="AC186" s="204" t="s">
        <v>1</v>
      </c>
      <c r="AD186" s="204" t="s">
        <v>1</v>
      </c>
      <c r="AE186" s="204" t="s">
        <v>1</v>
      </c>
      <c r="AF186" s="204" t="s">
        <v>1</v>
      </c>
      <c r="AG186" s="204" t="s">
        <v>1</v>
      </c>
      <c r="AH186" s="204" t="s">
        <v>1</v>
      </c>
      <c r="AI186" s="204" t="s">
        <v>1</v>
      </c>
      <c r="AJ186" s="204" t="s">
        <v>1</v>
      </c>
      <c r="AK186" s="204" t="s">
        <v>1</v>
      </c>
      <c r="AL186" s="204" t="s">
        <v>1</v>
      </c>
      <c r="AM186" s="204" t="s">
        <v>1</v>
      </c>
      <c r="AN186" s="204" t="s">
        <v>1</v>
      </c>
      <c r="AO186" s="204" t="s">
        <v>1</v>
      </c>
      <c r="AP186" s="204" t="s">
        <v>1</v>
      </c>
      <c r="AQ186" s="204" t="s">
        <v>1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</row>
    <row r="187" spans="1:83">
      <c r="A187" s="259"/>
      <c r="B187" s="48" t="s">
        <v>1021</v>
      </c>
      <c r="C187" s="46" t="s">
        <v>866</v>
      </c>
      <c r="D187" s="204" t="s">
        <v>1</v>
      </c>
      <c r="E187" s="204" t="s">
        <v>1</v>
      </c>
      <c r="F187" s="204" t="s">
        <v>1</v>
      </c>
      <c r="G187" s="204" t="s">
        <v>1</v>
      </c>
      <c r="H187" s="204" t="s">
        <v>1</v>
      </c>
      <c r="I187" s="204" t="s">
        <v>1</v>
      </c>
      <c r="J187" s="204" t="s">
        <v>1</v>
      </c>
      <c r="K187" s="204" t="s">
        <v>1</v>
      </c>
      <c r="L187" s="204" t="s">
        <v>1</v>
      </c>
      <c r="M187" s="204" t="s">
        <v>1</v>
      </c>
      <c r="N187" s="204" t="s">
        <v>1</v>
      </c>
      <c r="O187" s="204" t="s">
        <v>1</v>
      </c>
      <c r="P187" s="204" t="s">
        <v>1</v>
      </c>
      <c r="Q187" s="204" t="s">
        <v>1</v>
      </c>
      <c r="R187" s="204" t="s">
        <v>1</v>
      </c>
      <c r="S187" s="204" t="s">
        <v>1</v>
      </c>
      <c r="T187" s="204" t="s">
        <v>1</v>
      </c>
      <c r="U187" s="204" t="s">
        <v>1</v>
      </c>
      <c r="V187" s="204" t="s">
        <v>1</v>
      </c>
      <c r="W187" s="204" t="s">
        <v>1</v>
      </c>
      <c r="X187" s="204" t="s">
        <v>1</v>
      </c>
      <c r="Y187" s="204" t="s">
        <v>1</v>
      </c>
      <c r="Z187" s="204" t="s">
        <v>1</v>
      </c>
      <c r="AA187" s="204" t="s">
        <v>1</v>
      </c>
      <c r="AB187" s="204" t="s">
        <v>1</v>
      </c>
      <c r="AC187" s="204" t="s">
        <v>1</v>
      </c>
      <c r="AD187" s="204" t="s">
        <v>1</v>
      </c>
      <c r="AE187" s="204" t="s">
        <v>1</v>
      </c>
      <c r="AF187" s="204" t="s">
        <v>1</v>
      </c>
      <c r="AG187" s="204" t="s">
        <v>1</v>
      </c>
      <c r="AH187" s="204" t="s">
        <v>1</v>
      </c>
      <c r="AI187" s="204" t="s">
        <v>1</v>
      </c>
      <c r="AJ187" s="204" t="s">
        <v>1</v>
      </c>
      <c r="AK187" s="204" t="s">
        <v>1</v>
      </c>
      <c r="AL187" s="204" t="s">
        <v>1</v>
      </c>
      <c r="AM187" s="204" t="s">
        <v>1</v>
      </c>
      <c r="AN187" s="204" t="s">
        <v>1</v>
      </c>
      <c r="AO187" s="204" t="s">
        <v>1</v>
      </c>
      <c r="AP187" s="204" t="s">
        <v>1</v>
      </c>
      <c r="AQ187" s="204" t="s">
        <v>1</v>
      </c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</row>
    <row r="188" spans="1:83">
      <c r="A188" s="259"/>
      <c r="B188" s="48" t="s">
        <v>1022</v>
      </c>
      <c r="C188" s="46" t="s">
        <v>866</v>
      </c>
      <c r="D188" s="204" t="s">
        <v>1</v>
      </c>
      <c r="E188" s="204" t="s">
        <v>1</v>
      </c>
      <c r="F188" s="204" t="s">
        <v>1</v>
      </c>
      <c r="G188" s="204" t="s">
        <v>1</v>
      </c>
      <c r="H188" s="204" t="s">
        <v>1</v>
      </c>
      <c r="I188" s="204" t="s">
        <v>1</v>
      </c>
      <c r="J188" s="204" t="s">
        <v>1</v>
      </c>
      <c r="K188" s="204" t="s">
        <v>1</v>
      </c>
      <c r="L188" s="204" t="s">
        <v>1</v>
      </c>
      <c r="M188" s="204" t="s">
        <v>1</v>
      </c>
      <c r="N188" s="204" t="s">
        <v>1</v>
      </c>
      <c r="O188" s="204" t="s">
        <v>1</v>
      </c>
      <c r="P188" s="204" t="s">
        <v>1</v>
      </c>
      <c r="Q188" s="204" t="s">
        <v>1</v>
      </c>
      <c r="R188" s="204" t="s">
        <v>1</v>
      </c>
      <c r="S188" s="204" t="s">
        <v>1</v>
      </c>
      <c r="T188" s="204" t="s">
        <v>1</v>
      </c>
      <c r="U188" s="204" t="s">
        <v>1</v>
      </c>
      <c r="V188" s="204" t="s">
        <v>1</v>
      </c>
      <c r="W188" s="204" t="s">
        <v>1</v>
      </c>
      <c r="X188" s="204" t="s">
        <v>1</v>
      </c>
      <c r="Y188" s="204" t="s">
        <v>1</v>
      </c>
      <c r="Z188" s="204" t="s">
        <v>1</v>
      </c>
      <c r="AA188" s="204" t="s">
        <v>1</v>
      </c>
      <c r="AB188" s="204" t="s">
        <v>1</v>
      </c>
      <c r="AC188" s="204" t="s">
        <v>1</v>
      </c>
      <c r="AD188" s="204" t="s">
        <v>1</v>
      </c>
      <c r="AE188" s="204" t="s">
        <v>1</v>
      </c>
      <c r="AF188" s="204" t="s">
        <v>1</v>
      </c>
      <c r="AG188" s="204" t="s">
        <v>1</v>
      </c>
      <c r="AH188" s="204" t="s">
        <v>1</v>
      </c>
      <c r="AI188" s="204" t="s">
        <v>1</v>
      </c>
      <c r="AJ188" s="204" t="s">
        <v>1</v>
      </c>
      <c r="AK188" s="204" t="s">
        <v>1</v>
      </c>
      <c r="AL188" s="204" t="s">
        <v>1</v>
      </c>
      <c r="AM188" s="204" t="s">
        <v>1</v>
      </c>
      <c r="AN188" s="204" t="s">
        <v>1</v>
      </c>
      <c r="AO188" s="204" t="s">
        <v>1</v>
      </c>
      <c r="AP188" s="204" t="s">
        <v>1</v>
      </c>
      <c r="AQ188" s="204" t="s">
        <v>1</v>
      </c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</row>
    <row r="189" spans="1:83">
      <c r="A189" s="259"/>
      <c r="B189" s="48" t="s">
        <v>1023</v>
      </c>
      <c r="C189" s="46" t="s">
        <v>866</v>
      </c>
      <c r="D189" s="204" t="s">
        <v>1</v>
      </c>
      <c r="E189" s="204" t="s">
        <v>1</v>
      </c>
      <c r="F189" s="204" t="s">
        <v>1</v>
      </c>
      <c r="G189" s="204" t="s">
        <v>1</v>
      </c>
      <c r="H189" s="204" t="s">
        <v>1</v>
      </c>
      <c r="I189" s="204" t="s">
        <v>1</v>
      </c>
      <c r="J189" s="204" t="s">
        <v>1</v>
      </c>
      <c r="K189" s="204" t="s">
        <v>1</v>
      </c>
      <c r="L189" s="204" t="s">
        <v>1</v>
      </c>
      <c r="M189" s="204" t="s">
        <v>1</v>
      </c>
      <c r="N189" s="204" t="s">
        <v>1</v>
      </c>
      <c r="O189" s="204" t="s">
        <v>1</v>
      </c>
      <c r="P189" s="204" t="s">
        <v>1</v>
      </c>
      <c r="Q189" s="204" t="s">
        <v>1</v>
      </c>
      <c r="R189" s="204" t="s">
        <v>1</v>
      </c>
      <c r="S189" s="204" t="s">
        <v>1</v>
      </c>
      <c r="T189" s="204" t="s">
        <v>1</v>
      </c>
      <c r="U189" s="204" t="s">
        <v>1</v>
      </c>
      <c r="V189" s="204" t="s">
        <v>1</v>
      </c>
      <c r="W189" s="204" t="s">
        <v>1</v>
      </c>
      <c r="X189" s="204" t="s">
        <v>1</v>
      </c>
      <c r="Y189" s="204" t="s">
        <v>1</v>
      </c>
      <c r="Z189" s="204" t="s">
        <v>1</v>
      </c>
      <c r="AA189" s="204" t="s">
        <v>1</v>
      </c>
      <c r="AB189" s="204" t="s">
        <v>1</v>
      </c>
      <c r="AC189" s="204" t="s">
        <v>1</v>
      </c>
      <c r="AD189" s="204" t="s">
        <v>1</v>
      </c>
      <c r="AE189" s="204" t="s">
        <v>1</v>
      </c>
      <c r="AF189" s="204" t="s">
        <v>1</v>
      </c>
      <c r="AG189" s="204" t="s">
        <v>1</v>
      </c>
      <c r="AH189" s="204" t="s">
        <v>1</v>
      </c>
      <c r="AI189" s="204" t="s">
        <v>1</v>
      </c>
      <c r="AJ189" s="204" t="s">
        <v>1</v>
      </c>
      <c r="AK189" s="204" t="s">
        <v>1</v>
      </c>
      <c r="AL189" s="204" t="s">
        <v>1</v>
      </c>
      <c r="AM189" s="204" t="s">
        <v>1</v>
      </c>
      <c r="AN189" s="204" t="s">
        <v>1</v>
      </c>
      <c r="AO189" s="204" t="s">
        <v>1</v>
      </c>
      <c r="AP189" s="204" t="s">
        <v>1</v>
      </c>
      <c r="AQ189" s="204" t="s">
        <v>1</v>
      </c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</row>
    <row r="190" spans="1:83" ht="45">
      <c r="A190" s="259"/>
      <c r="B190" s="48" t="s">
        <v>1024</v>
      </c>
      <c r="C190" s="46" t="s">
        <v>866</v>
      </c>
      <c r="D190" s="204" t="s">
        <v>1</v>
      </c>
      <c r="E190" s="204" t="s">
        <v>1</v>
      </c>
      <c r="F190" s="204" t="s">
        <v>1</v>
      </c>
      <c r="G190" s="204" t="s">
        <v>1</v>
      </c>
      <c r="H190" s="204" t="s">
        <v>1</v>
      </c>
      <c r="I190" s="204" t="s">
        <v>1</v>
      </c>
      <c r="J190" s="204" t="s">
        <v>1</v>
      </c>
      <c r="K190" s="204" t="s">
        <v>1</v>
      </c>
      <c r="L190" s="204" t="s">
        <v>1</v>
      </c>
      <c r="M190" s="204" t="s">
        <v>1</v>
      </c>
      <c r="N190" s="204" t="s">
        <v>1</v>
      </c>
      <c r="O190" s="204" t="s">
        <v>1</v>
      </c>
      <c r="P190" s="204" t="s">
        <v>1</v>
      </c>
      <c r="Q190" s="204" t="s">
        <v>1</v>
      </c>
      <c r="R190" s="204" t="s">
        <v>1</v>
      </c>
      <c r="S190" s="204" t="s">
        <v>1</v>
      </c>
      <c r="T190" s="204" t="s">
        <v>1</v>
      </c>
      <c r="U190" s="204" t="s">
        <v>1</v>
      </c>
      <c r="V190" s="204" t="s">
        <v>1</v>
      </c>
      <c r="W190" s="204" t="s">
        <v>1</v>
      </c>
      <c r="X190" s="204" t="s">
        <v>1</v>
      </c>
      <c r="Y190" s="204" t="s">
        <v>1</v>
      </c>
      <c r="Z190" s="204" t="s">
        <v>1</v>
      </c>
      <c r="AA190" s="204" t="s">
        <v>1</v>
      </c>
      <c r="AB190" s="204" t="s">
        <v>1</v>
      </c>
      <c r="AC190" s="204" t="s">
        <v>1</v>
      </c>
      <c r="AD190" s="204" t="s">
        <v>1</v>
      </c>
      <c r="AE190" s="204" t="s">
        <v>1</v>
      </c>
      <c r="AF190" s="204" t="s">
        <v>1</v>
      </c>
      <c r="AG190" s="204" t="s">
        <v>1</v>
      </c>
      <c r="AH190" s="204" t="s">
        <v>1</v>
      </c>
      <c r="AI190" s="204" t="s">
        <v>1</v>
      </c>
      <c r="AJ190" s="204" t="s">
        <v>1</v>
      </c>
      <c r="AK190" s="204" t="s">
        <v>1</v>
      </c>
      <c r="AL190" s="204" t="s">
        <v>1</v>
      </c>
      <c r="AM190" s="204" t="s">
        <v>1</v>
      </c>
      <c r="AN190" s="204" t="s">
        <v>1</v>
      </c>
      <c r="AO190" s="204" t="s">
        <v>1</v>
      </c>
      <c r="AP190" s="204" t="s">
        <v>1</v>
      </c>
      <c r="AQ190" s="204" t="s">
        <v>1</v>
      </c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</row>
    <row r="191" spans="1:83" ht="27" customHeight="1">
      <c r="A191" s="275" t="s">
        <v>1025</v>
      </c>
      <c r="B191" s="275"/>
      <c r="C191" s="275"/>
      <c r="D191" s="275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</row>
    <row r="192" spans="1:83" ht="15" customHeight="1">
      <c r="A192" s="264" t="s">
        <v>1026</v>
      </c>
      <c r="B192" s="50" t="s">
        <v>1027</v>
      </c>
      <c r="C192" s="46" t="s">
        <v>869</v>
      </c>
      <c r="D192" s="207">
        <v>28</v>
      </c>
      <c r="E192" s="207">
        <v>33</v>
      </c>
      <c r="F192" s="207">
        <v>31</v>
      </c>
      <c r="G192" s="207">
        <v>50</v>
      </c>
      <c r="H192" s="207">
        <v>26</v>
      </c>
      <c r="I192" s="207">
        <v>30</v>
      </c>
      <c r="J192" s="207">
        <v>35</v>
      </c>
      <c r="K192" s="207">
        <v>38</v>
      </c>
      <c r="L192" s="207">
        <v>33</v>
      </c>
      <c r="M192" s="207">
        <v>24</v>
      </c>
      <c r="N192" s="207">
        <v>39</v>
      </c>
      <c r="O192" s="207">
        <v>27</v>
      </c>
      <c r="P192" s="207">
        <v>39</v>
      </c>
      <c r="Q192" s="207">
        <v>53</v>
      </c>
      <c r="R192" s="207">
        <v>23</v>
      </c>
      <c r="S192" s="207">
        <v>42</v>
      </c>
      <c r="T192" s="207">
        <v>30</v>
      </c>
      <c r="U192" s="207">
        <v>59</v>
      </c>
      <c r="V192" s="207">
        <v>69</v>
      </c>
      <c r="W192" s="207">
        <v>62</v>
      </c>
      <c r="X192" s="207">
        <v>50</v>
      </c>
      <c r="Y192" s="207">
        <v>40</v>
      </c>
      <c r="Z192" s="207">
        <v>29</v>
      </c>
      <c r="AA192" s="207">
        <v>53</v>
      </c>
      <c r="AB192" s="207">
        <v>54</v>
      </c>
      <c r="AC192" s="207">
        <v>65</v>
      </c>
      <c r="AD192" s="207">
        <v>57</v>
      </c>
      <c r="AE192" s="207">
        <v>43</v>
      </c>
      <c r="AF192" s="207">
        <v>51</v>
      </c>
      <c r="AG192" s="207">
        <v>55</v>
      </c>
      <c r="AH192" s="207">
        <v>53</v>
      </c>
      <c r="AI192" s="207">
        <v>67</v>
      </c>
      <c r="AJ192" s="207">
        <v>55</v>
      </c>
      <c r="AK192" s="207">
        <v>25</v>
      </c>
      <c r="AL192" s="207">
        <v>40</v>
      </c>
      <c r="AM192" s="207">
        <v>51</v>
      </c>
      <c r="AN192" s="207">
        <v>22</v>
      </c>
      <c r="AO192" s="207">
        <v>22</v>
      </c>
      <c r="AP192" s="207">
        <v>50</v>
      </c>
      <c r="AQ192" s="207">
        <v>66</v>
      </c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</row>
    <row r="193" spans="1:83" ht="15" customHeight="1">
      <c r="A193" s="264"/>
      <c r="B193" s="274" t="s">
        <v>1028</v>
      </c>
      <c r="C193" s="46" t="s">
        <v>869</v>
      </c>
      <c r="D193" s="207">
        <v>2</v>
      </c>
      <c r="E193" s="207">
        <v>2</v>
      </c>
      <c r="F193" s="207">
        <v>2</v>
      </c>
      <c r="G193" s="207">
        <v>3</v>
      </c>
      <c r="H193" s="207">
        <v>2</v>
      </c>
      <c r="I193" s="207">
        <v>3</v>
      </c>
      <c r="J193" s="207">
        <v>2</v>
      </c>
      <c r="K193" s="207">
        <v>3</v>
      </c>
      <c r="L193" s="207">
        <v>2</v>
      </c>
      <c r="M193" s="207">
        <v>2</v>
      </c>
      <c r="N193" s="207">
        <v>3</v>
      </c>
      <c r="O193" s="207">
        <v>1</v>
      </c>
      <c r="P193" s="207">
        <v>3</v>
      </c>
      <c r="Q193" s="207">
        <v>3</v>
      </c>
      <c r="R193" s="207">
        <v>2</v>
      </c>
      <c r="S193" s="207">
        <v>4</v>
      </c>
      <c r="T193" s="207">
        <v>2</v>
      </c>
      <c r="U193" s="207">
        <v>3</v>
      </c>
      <c r="V193" s="207">
        <v>3</v>
      </c>
      <c r="W193" s="207">
        <v>3</v>
      </c>
      <c r="X193" s="207">
        <v>4</v>
      </c>
      <c r="Y193" s="207">
        <v>2</v>
      </c>
      <c r="Z193" s="207">
        <v>2</v>
      </c>
      <c r="AA193" s="207">
        <v>4</v>
      </c>
      <c r="AB193" s="207">
        <v>3</v>
      </c>
      <c r="AC193" s="207">
        <v>4</v>
      </c>
      <c r="AD193" s="207">
        <v>4</v>
      </c>
      <c r="AE193" s="207">
        <v>2</v>
      </c>
      <c r="AF193" s="207">
        <v>2</v>
      </c>
      <c r="AG193" s="207">
        <v>3</v>
      </c>
      <c r="AH193" s="207">
        <v>4</v>
      </c>
      <c r="AI193" s="207">
        <v>4</v>
      </c>
      <c r="AJ193" s="207">
        <v>4</v>
      </c>
      <c r="AK193" s="207">
        <v>2</v>
      </c>
      <c r="AL193" s="207">
        <v>2</v>
      </c>
      <c r="AM193" s="207">
        <v>4</v>
      </c>
      <c r="AN193" s="207">
        <v>2</v>
      </c>
      <c r="AO193" s="207">
        <v>2</v>
      </c>
      <c r="AP193" s="207">
        <v>4</v>
      </c>
      <c r="AQ193" s="207">
        <v>3</v>
      </c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</row>
    <row r="194" spans="1:83">
      <c r="A194" s="264"/>
      <c r="B194" s="274"/>
      <c r="C194" s="46" t="s">
        <v>870</v>
      </c>
      <c r="D194" s="208">
        <f t="shared" ref="D194:AQ194" si="37">D193/D192*100</f>
        <v>7.1428571428571423</v>
      </c>
      <c r="E194" s="208">
        <f t="shared" si="37"/>
        <v>6.0606060606060606</v>
      </c>
      <c r="F194" s="208">
        <f t="shared" si="37"/>
        <v>6.4516129032258061</v>
      </c>
      <c r="G194" s="208">
        <f t="shared" si="37"/>
        <v>6</v>
      </c>
      <c r="H194" s="208">
        <f t="shared" si="37"/>
        <v>7.6923076923076925</v>
      </c>
      <c r="I194" s="208">
        <f t="shared" si="37"/>
        <v>10</v>
      </c>
      <c r="J194" s="208">
        <f t="shared" si="37"/>
        <v>5.7142857142857144</v>
      </c>
      <c r="K194" s="208">
        <f t="shared" si="37"/>
        <v>7.8947368421052628</v>
      </c>
      <c r="L194" s="208">
        <f t="shared" si="37"/>
        <v>6.0606060606060606</v>
      </c>
      <c r="M194" s="208">
        <f t="shared" si="37"/>
        <v>8.3333333333333321</v>
      </c>
      <c r="N194" s="208">
        <f t="shared" si="37"/>
        <v>7.6923076923076925</v>
      </c>
      <c r="O194" s="208">
        <f t="shared" si="37"/>
        <v>3.7037037037037033</v>
      </c>
      <c r="P194" s="208">
        <f t="shared" si="37"/>
        <v>7.6923076923076925</v>
      </c>
      <c r="Q194" s="208">
        <f t="shared" si="37"/>
        <v>5.6603773584905666</v>
      </c>
      <c r="R194" s="208">
        <f t="shared" si="37"/>
        <v>8.695652173913043</v>
      </c>
      <c r="S194" s="208">
        <f t="shared" si="37"/>
        <v>9.5238095238095237</v>
      </c>
      <c r="T194" s="208">
        <f t="shared" si="37"/>
        <v>6.666666666666667</v>
      </c>
      <c r="U194" s="208">
        <f t="shared" si="37"/>
        <v>5.0847457627118651</v>
      </c>
      <c r="V194" s="208">
        <f t="shared" si="37"/>
        <v>4.3478260869565215</v>
      </c>
      <c r="W194" s="208">
        <f t="shared" si="37"/>
        <v>4.838709677419355</v>
      </c>
      <c r="X194" s="208">
        <f t="shared" si="37"/>
        <v>8</v>
      </c>
      <c r="Y194" s="208">
        <f t="shared" si="37"/>
        <v>5</v>
      </c>
      <c r="Z194" s="208">
        <f t="shared" si="37"/>
        <v>6.8965517241379306</v>
      </c>
      <c r="AA194" s="208">
        <f t="shared" si="37"/>
        <v>7.5471698113207548</v>
      </c>
      <c r="AB194" s="208">
        <f t="shared" si="37"/>
        <v>5.5555555555555554</v>
      </c>
      <c r="AC194" s="208">
        <f t="shared" si="37"/>
        <v>6.1538461538461542</v>
      </c>
      <c r="AD194" s="208">
        <f t="shared" si="37"/>
        <v>7.0175438596491224</v>
      </c>
      <c r="AE194" s="208">
        <f>AE193/AE192*100</f>
        <v>4.6511627906976747</v>
      </c>
      <c r="AF194" s="208">
        <f t="shared" si="37"/>
        <v>3.9215686274509802</v>
      </c>
      <c r="AG194" s="208">
        <f t="shared" si="37"/>
        <v>5.4545454545454541</v>
      </c>
      <c r="AH194" s="208">
        <f t="shared" si="37"/>
        <v>7.5471698113207548</v>
      </c>
      <c r="AI194" s="208">
        <f t="shared" si="37"/>
        <v>5.9701492537313428</v>
      </c>
      <c r="AJ194" s="208">
        <f t="shared" si="37"/>
        <v>7.2727272727272725</v>
      </c>
      <c r="AK194" s="208">
        <f t="shared" si="37"/>
        <v>8</v>
      </c>
      <c r="AL194" s="208">
        <f t="shared" si="37"/>
        <v>5</v>
      </c>
      <c r="AM194" s="208">
        <f t="shared" si="37"/>
        <v>7.8431372549019605</v>
      </c>
      <c r="AN194" s="208">
        <f t="shared" si="37"/>
        <v>9.0909090909090917</v>
      </c>
      <c r="AO194" s="208">
        <f t="shared" si="37"/>
        <v>9.0909090909090917</v>
      </c>
      <c r="AP194" s="208">
        <f t="shared" si="37"/>
        <v>8</v>
      </c>
      <c r="AQ194" s="208">
        <f t="shared" si="37"/>
        <v>4.5454545454545459</v>
      </c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</row>
    <row r="195" spans="1:83" ht="15" customHeight="1">
      <c r="A195" s="264"/>
      <c r="B195" s="274" t="s">
        <v>1029</v>
      </c>
      <c r="C195" s="46" t="s">
        <v>869</v>
      </c>
      <c r="D195" s="207">
        <v>10</v>
      </c>
      <c r="E195" s="207">
        <v>13</v>
      </c>
      <c r="F195" s="207">
        <v>11</v>
      </c>
      <c r="G195" s="207">
        <v>30</v>
      </c>
      <c r="H195" s="207">
        <v>10</v>
      </c>
      <c r="I195" s="207">
        <v>10</v>
      </c>
      <c r="J195" s="207">
        <v>11</v>
      </c>
      <c r="K195" s="207">
        <v>17</v>
      </c>
      <c r="L195" s="207">
        <v>12</v>
      </c>
      <c r="M195" s="207">
        <v>8</v>
      </c>
      <c r="N195" s="207">
        <v>15</v>
      </c>
      <c r="O195" s="207">
        <v>11</v>
      </c>
      <c r="P195" s="207">
        <v>20</v>
      </c>
      <c r="Q195" s="207">
        <v>23</v>
      </c>
      <c r="R195" s="207">
        <v>6</v>
      </c>
      <c r="S195" s="207">
        <v>14</v>
      </c>
      <c r="T195" s="207">
        <v>10</v>
      </c>
      <c r="U195" s="207">
        <v>26</v>
      </c>
      <c r="V195" s="207">
        <v>33</v>
      </c>
      <c r="W195" s="207">
        <v>28</v>
      </c>
      <c r="X195" s="207">
        <v>21</v>
      </c>
      <c r="Y195" s="207">
        <v>19</v>
      </c>
      <c r="Z195" s="207">
        <v>11</v>
      </c>
      <c r="AA195" s="207">
        <v>28</v>
      </c>
      <c r="AB195" s="207">
        <v>21</v>
      </c>
      <c r="AC195" s="207">
        <v>28</v>
      </c>
      <c r="AD195" s="207">
        <v>26</v>
      </c>
      <c r="AE195" s="207">
        <v>19</v>
      </c>
      <c r="AF195" s="207">
        <v>24</v>
      </c>
      <c r="AG195" s="207">
        <v>26</v>
      </c>
      <c r="AH195" s="207">
        <v>19</v>
      </c>
      <c r="AI195" s="207">
        <v>33</v>
      </c>
      <c r="AJ195" s="207">
        <v>25</v>
      </c>
      <c r="AK195" s="207">
        <v>13</v>
      </c>
      <c r="AL195" s="207">
        <v>17</v>
      </c>
      <c r="AM195" s="207">
        <v>23</v>
      </c>
      <c r="AN195" s="207">
        <v>8</v>
      </c>
      <c r="AO195" s="207">
        <v>8</v>
      </c>
      <c r="AP195" s="207">
        <v>18</v>
      </c>
      <c r="AQ195" s="207">
        <v>29</v>
      </c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</row>
    <row r="196" spans="1:83">
      <c r="A196" s="264"/>
      <c r="B196" s="274"/>
      <c r="C196" s="46" t="s">
        <v>870</v>
      </c>
      <c r="D196" s="208">
        <f t="shared" ref="D196:AQ196" si="38">D195/D192*100</f>
        <v>35.714285714285715</v>
      </c>
      <c r="E196" s="208">
        <f t="shared" si="38"/>
        <v>39.393939393939391</v>
      </c>
      <c r="F196" s="208">
        <f t="shared" si="38"/>
        <v>35.483870967741936</v>
      </c>
      <c r="G196" s="208">
        <f t="shared" si="38"/>
        <v>60</v>
      </c>
      <c r="H196" s="208">
        <f t="shared" si="38"/>
        <v>38.461538461538467</v>
      </c>
      <c r="I196" s="208">
        <f t="shared" si="38"/>
        <v>33.333333333333329</v>
      </c>
      <c r="J196" s="208">
        <f t="shared" si="38"/>
        <v>31.428571428571427</v>
      </c>
      <c r="K196" s="208">
        <f t="shared" si="38"/>
        <v>44.736842105263158</v>
      </c>
      <c r="L196" s="208">
        <f t="shared" si="38"/>
        <v>36.363636363636367</v>
      </c>
      <c r="M196" s="208">
        <f t="shared" si="38"/>
        <v>33.333333333333329</v>
      </c>
      <c r="N196" s="208">
        <f t="shared" si="38"/>
        <v>38.461538461538467</v>
      </c>
      <c r="O196" s="208">
        <f t="shared" si="38"/>
        <v>40.74074074074074</v>
      </c>
      <c r="P196" s="208">
        <f t="shared" si="38"/>
        <v>51.282051282051277</v>
      </c>
      <c r="Q196" s="208">
        <f t="shared" si="38"/>
        <v>43.39622641509434</v>
      </c>
      <c r="R196" s="208">
        <f t="shared" si="38"/>
        <v>26.086956521739129</v>
      </c>
      <c r="S196" s="208">
        <f t="shared" si="38"/>
        <v>33.333333333333329</v>
      </c>
      <c r="T196" s="208">
        <f t="shared" si="38"/>
        <v>33.333333333333329</v>
      </c>
      <c r="U196" s="208">
        <f t="shared" si="38"/>
        <v>44.067796610169488</v>
      </c>
      <c r="V196" s="208">
        <f t="shared" si="38"/>
        <v>47.826086956521742</v>
      </c>
      <c r="W196" s="208">
        <f t="shared" si="38"/>
        <v>45.161290322580641</v>
      </c>
      <c r="X196" s="208">
        <f t="shared" si="38"/>
        <v>42</v>
      </c>
      <c r="Y196" s="208">
        <f t="shared" si="38"/>
        <v>47.5</v>
      </c>
      <c r="Z196" s="208">
        <f t="shared" si="38"/>
        <v>37.931034482758619</v>
      </c>
      <c r="AA196" s="208">
        <f t="shared" si="38"/>
        <v>52.830188679245282</v>
      </c>
      <c r="AB196" s="208">
        <f t="shared" si="38"/>
        <v>38.888888888888893</v>
      </c>
      <c r="AC196" s="208">
        <f t="shared" si="38"/>
        <v>43.07692307692308</v>
      </c>
      <c r="AD196" s="208">
        <f t="shared" si="38"/>
        <v>45.614035087719294</v>
      </c>
      <c r="AE196" s="208">
        <f>AE195/AE192*100</f>
        <v>44.186046511627907</v>
      </c>
      <c r="AF196" s="208">
        <f t="shared" si="38"/>
        <v>47.058823529411761</v>
      </c>
      <c r="AG196" s="208">
        <f t="shared" si="38"/>
        <v>47.272727272727273</v>
      </c>
      <c r="AH196" s="208">
        <f t="shared" si="38"/>
        <v>35.849056603773583</v>
      </c>
      <c r="AI196" s="208">
        <f t="shared" si="38"/>
        <v>49.253731343283583</v>
      </c>
      <c r="AJ196" s="208">
        <f t="shared" si="38"/>
        <v>45.454545454545453</v>
      </c>
      <c r="AK196" s="208">
        <f t="shared" si="38"/>
        <v>52</v>
      </c>
      <c r="AL196" s="208">
        <f t="shared" si="38"/>
        <v>42.5</v>
      </c>
      <c r="AM196" s="208">
        <f t="shared" si="38"/>
        <v>45.098039215686278</v>
      </c>
      <c r="AN196" s="208">
        <f t="shared" si="38"/>
        <v>36.363636363636367</v>
      </c>
      <c r="AO196" s="208">
        <f t="shared" si="38"/>
        <v>36.363636363636367</v>
      </c>
      <c r="AP196" s="208">
        <f t="shared" si="38"/>
        <v>36</v>
      </c>
      <c r="AQ196" s="208">
        <f t="shared" si="38"/>
        <v>43.939393939393938</v>
      </c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</row>
    <row r="197" spans="1:83" ht="15" customHeight="1">
      <c r="A197" s="264"/>
      <c r="B197" s="274" t="s">
        <v>1030</v>
      </c>
      <c r="C197" s="46" t="s">
        <v>869</v>
      </c>
      <c r="D197" s="207">
        <v>6</v>
      </c>
      <c r="E197" s="207">
        <v>10</v>
      </c>
      <c r="F197" s="207">
        <v>7</v>
      </c>
      <c r="G197" s="207">
        <v>21</v>
      </c>
      <c r="H197" s="207">
        <v>6</v>
      </c>
      <c r="I197" s="207">
        <v>8</v>
      </c>
      <c r="J197" s="207">
        <v>9</v>
      </c>
      <c r="K197" s="207">
        <v>12</v>
      </c>
      <c r="L197" s="207">
        <v>10</v>
      </c>
      <c r="M197" s="207">
        <v>7</v>
      </c>
      <c r="N197" s="207">
        <v>10</v>
      </c>
      <c r="O197" s="207">
        <v>8</v>
      </c>
      <c r="P197" s="207">
        <v>13</v>
      </c>
      <c r="Q197" s="207">
        <v>19</v>
      </c>
      <c r="R197" s="207">
        <v>4</v>
      </c>
      <c r="S197" s="207">
        <v>10</v>
      </c>
      <c r="T197" s="207">
        <v>7</v>
      </c>
      <c r="U197" s="207">
        <v>21</v>
      </c>
      <c r="V197" s="207">
        <v>29</v>
      </c>
      <c r="W197" s="207">
        <v>23</v>
      </c>
      <c r="X197" s="207">
        <v>19</v>
      </c>
      <c r="Y197" s="207">
        <v>14</v>
      </c>
      <c r="Z197" s="207">
        <v>8</v>
      </c>
      <c r="AA197" s="207">
        <v>20</v>
      </c>
      <c r="AB197" s="207">
        <v>16</v>
      </c>
      <c r="AC197" s="207">
        <v>24</v>
      </c>
      <c r="AD197" s="207">
        <v>20</v>
      </c>
      <c r="AE197" s="207">
        <v>13</v>
      </c>
      <c r="AF197" s="207">
        <v>19</v>
      </c>
      <c r="AG197" s="207">
        <v>20</v>
      </c>
      <c r="AH197" s="207">
        <v>15</v>
      </c>
      <c r="AI197" s="207">
        <v>27</v>
      </c>
      <c r="AJ197" s="207">
        <v>18</v>
      </c>
      <c r="AK197" s="207">
        <v>10</v>
      </c>
      <c r="AL197" s="207">
        <v>12</v>
      </c>
      <c r="AM197" s="207">
        <v>21</v>
      </c>
      <c r="AN197" s="207">
        <v>7</v>
      </c>
      <c r="AO197" s="207">
        <v>6</v>
      </c>
      <c r="AP197" s="207">
        <v>16</v>
      </c>
      <c r="AQ197" s="207">
        <v>24</v>
      </c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</row>
    <row r="198" spans="1:83">
      <c r="A198" s="264"/>
      <c r="B198" s="274"/>
      <c r="C198" s="46" t="s">
        <v>870</v>
      </c>
      <c r="D198" s="208">
        <f t="shared" ref="D198:AQ198" si="39">D197/D192*100</f>
        <v>21.428571428571427</v>
      </c>
      <c r="E198" s="208">
        <f t="shared" si="39"/>
        <v>30.303030303030305</v>
      </c>
      <c r="F198" s="208">
        <f t="shared" si="39"/>
        <v>22.58064516129032</v>
      </c>
      <c r="G198" s="208">
        <f t="shared" si="39"/>
        <v>42</v>
      </c>
      <c r="H198" s="208">
        <f t="shared" si="39"/>
        <v>23.076923076923077</v>
      </c>
      <c r="I198" s="208">
        <f t="shared" si="39"/>
        <v>26.666666666666668</v>
      </c>
      <c r="J198" s="208">
        <f t="shared" si="39"/>
        <v>25.714285714285712</v>
      </c>
      <c r="K198" s="208">
        <f t="shared" si="39"/>
        <v>31.578947368421051</v>
      </c>
      <c r="L198" s="208">
        <f t="shared" si="39"/>
        <v>30.303030303030305</v>
      </c>
      <c r="M198" s="208">
        <f t="shared" si="39"/>
        <v>29.166666666666668</v>
      </c>
      <c r="N198" s="208">
        <f t="shared" si="39"/>
        <v>25.641025641025639</v>
      </c>
      <c r="O198" s="208">
        <f t="shared" si="39"/>
        <v>29.629629629629626</v>
      </c>
      <c r="P198" s="208">
        <f t="shared" si="39"/>
        <v>33.333333333333329</v>
      </c>
      <c r="Q198" s="208">
        <f t="shared" si="39"/>
        <v>35.849056603773583</v>
      </c>
      <c r="R198" s="208">
        <f t="shared" si="39"/>
        <v>17.391304347826086</v>
      </c>
      <c r="S198" s="208">
        <f t="shared" si="39"/>
        <v>23.809523809523807</v>
      </c>
      <c r="T198" s="208">
        <f t="shared" si="39"/>
        <v>23.333333333333332</v>
      </c>
      <c r="U198" s="208">
        <f t="shared" si="39"/>
        <v>35.593220338983052</v>
      </c>
      <c r="V198" s="208">
        <f t="shared" si="39"/>
        <v>42.028985507246375</v>
      </c>
      <c r="W198" s="208">
        <f t="shared" si="39"/>
        <v>37.096774193548384</v>
      </c>
      <c r="X198" s="208">
        <f t="shared" si="39"/>
        <v>38</v>
      </c>
      <c r="Y198" s="208">
        <f t="shared" si="39"/>
        <v>35</v>
      </c>
      <c r="Z198" s="208">
        <f t="shared" si="39"/>
        <v>27.586206896551722</v>
      </c>
      <c r="AA198" s="208">
        <f t="shared" si="39"/>
        <v>37.735849056603776</v>
      </c>
      <c r="AB198" s="208">
        <f t="shared" si="39"/>
        <v>29.629629629629626</v>
      </c>
      <c r="AC198" s="208">
        <f t="shared" si="39"/>
        <v>36.923076923076927</v>
      </c>
      <c r="AD198" s="208">
        <f t="shared" si="39"/>
        <v>35.087719298245609</v>
      </c>
      <c r="AE198" s="208">
        <f>AE197/AE192*100</f>
        <v>30.232558139534881</v>
      </c>
      <c r="AF198" s="208">
        <f t="shared" si="39"/>
        <v>37.254901960784316</v>
      </c>
      <c r="AG198" s="208">
        <f t="shared" si="39"/>
        <v>36.363636363636367</v>
      </c>
      <c r="AH198" s="208">
        <f t="shared" si="39"/>
        <v>28.30188679245283</v>
      </c>
      <c r="AI198" s="208">
        <f t="shared" si="39"/>
        <v>40.298507462686565</v>
      </c>
      <c r="AJ198" s="208">
        <f t="shared" si="39"/>
        <v>32.727272727272727</v>
      </c>
      <c r="AK198" s="208">
        <f t="shared" si="39"/>
        <v>40</v>
      </c>
      <c r="AL198" s="208">
        <f t="shared" si="39"/>
        <v>30</v>
      </c>
      <c r="AM198" s="208">
        <f t="shared" si="39"/>
        <v>41.17647058823529</v>
      </c>
      <c r="AN198" s="208">
        <f t="shared" si="39"/>
        <v>31.818181818181817</v>
      </c>
      <c r="AO198" s="208">
        <f t="shared" si="39"/>
        <v>27.27272727272727</v>
      </c>
      <c r="AP198" s="208">
        <f t="shared" si="39"/>
        <v>32</v>
      </c>
      <c r="AQ198" s="208">
        <f t="shared" si="39"/>
        <v>36.363636363636367</v>
      </c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</row>
    <row r="199" spans="1:83" ht="15" customHeight="1">
      <c r="A199" s="264"/>
      <c r="B199" s="274" t="s">
        <v>1031</v>
      </c>
      <c r="C199" s="46" t="s">
        <v>869</v>
      </c>
      <c r="D199" s="207">
        <v>1</v>
      </c>
      <c r="E199" s="207">
        <v>1</v>
      </c>
      <c r="F199" s="207">
        <v>1</v>
      </c>
      <c r="G199" s="207">
        <v>1</v>
      </c>
      <c r="H199" s="207">
        <v>1</v>
      </c>
      <c r="I199" s="207">
        <v>1</v>
      </c>
      <c r="J199" s="207">
        <v>1</v>
      </c>
      <c r="K199" s="207">
        <v>1</v>
      </c>
      <c r="L199" s="207">
        <v>0</v>
      </c>
      <c r="M199" s="207">
        <v>1</v>
      </c>
      <c r="N199" s="207">
        <v>1</v>
      </c>
      <c r="O199" s="207">
        <v>1</v>
      </c>
      <c r="P199" s="207">
        <v>1</v>
      </c>
      <c r="Q199" s="207">
        <v>2</v>
      </c>
      <c r="R199" s="207">
        <v>1</v>
      </c>
      <c r="S199" s="207">
        <v>1</v>
      </c>
      <c r="T199" s="207">
        <v>1</v>
      </c>
      <c r="U199" s="207">
        <v>1</v>
      </c>
      <c r="V199" s="207">
        <v>1</v>
      </c>
      <c r="W199" s="207">
        <v>1</v>
      </c>
      <c r="X199" s="207">
        <v>1</v>
      </c>
      <c r="Y199" s="207">
        <v>2</v>
      </c>
      <c r="Z199" s="207">
        <v>1</v>
      </c>
      <c r="AA199" s="207">
        <v>1</v>
      </c>
      <c r="AB199" s="207">
        <v>1</v>
      </c>
      <c r="AC199" s="207">
        <v>1</v>
      </c>
      <c r="AD199" s="207">
        <v>2</v>
      </c>
      <c r="AE199" s="207">
        <v>2</v>
      </c>
      <c r="AF199" s="207">
        <v>1</v>
      </c>
      <c r="AG199" s="207">
        <v>2</v>
      </c>
      <c r="AH199" s="207">
        <v>0</v>
      </c>
      <c r="AI199" s="207">
        <v>2</v>
      </c>
      <c r="AJ199" s="207">
        <v>1</v>
      </c>
      <c r="AK199" s="207">
        <v>2</v>
      </c>
      <c r="AL199" s="207">
        <v>2</v>
      </c>
      <c r="AM199" s="207">
        <v>2</v>
      </c>
      <c r="AN199" s="207">
        <v>0</v>
      </c>
      <c r="AO199" s="207">
        <v>0</v>
      </c>
      <c r="AP199" s="207">
        <v>0</v>
      </c>
      <c r="AQ199" s="207">
        <v>2</v>
      </c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</row>
    <row r="200" spans="1:83">
      <c r="A200" s="264"/>
      <c r="B200" s="274"/>
      <c r="C200" s="46" t="s">
        <v>870</v>
      </c>
      <c r="D200" s="208">
        <f t="shared" ref="D200:AQ200" si="40">D199/D192*100</f>
        <v>3.5714285714285712</v>
      </c>
      <c r="E200" s="208">
        <f t="shared" si="40"/>
        <v>3.0303030303030303</v>
      </c>
      <c r="F200" s="208">
        <f t="shared" si="40"/>
        <v>3.225806451612903</v>
      </c>
      <c r="G200" s="208">
        <f t="shared" si="40"/>
        <v>2</v>
      </c>
      <c r="H200" s="208">
        <f t="shared" si="40"/>
        <v>3.8461538461538463</v>
      </c>
      <c r="I200" s="208">
        <f t="shared" si="40"/>
        <v>3.3333333333333335</v>
      </c>
      <c r="J200" s="208">
        <f t="shared" si="40"/>
        <v>2.8571428571428572</v>
      </c>
      <c r="K200" s="208">
        <f t="shared" si="40"/>
        <v>2.6315789473684208</v>
      </c>
      <c r="L200" s="208">
        <f t="shared" si="40"/>
        <v>0</v>
      </c>
      <c r="M200" s="208">
        <f t="shared" si="40"/>
        <v>4.1666666666666661</v>
      </c>
      <c r="N200" s="208">
        <f t="shared" si="40"/>
        <v>2.5641025641025639</v>
      </c>
      <c r="O200" s="208">
        <f t="shared" si="40"/>
        <v>3.7037037037037033</v>
      </c>
      <c r="P200" s="208">
        <f t="shared" si="40"/>
        <v>2.5641025641025639</v>
      </c>
      <c r="Q200" s="208">
        <f t="shared" si="40"/>
        <v>3.7735849056603774</v>
      </c>
      <c r="R200" s="208">
        <f t="shared" si="40"/>
        <v>4.3478260869565215</v>
      </c>
      <c r="S200" s="208">
        <f t="shared" si="40"/>
        <v>2.3809523809523809</v>
      </c>
      <c r="T200" s="208">
        <f t="shared" si="40"/>
        <v>3.3333333333333335</v>
      </c>
      <c r="U200" s="208">
        <f t="shared" si="40"/>
        <v>1.6949152542372881</v>
      </c>
      <c r="V200" s="208">
        <f t="shared" si="40"/>
        <v>1.4492753623188406</v>
      </c>
      <c r="W200" s="208">
        <f t="shared" si="40"/>
        <v>1.6129032258064515</v>
      </c>
      <c r="X200" s="208">
        <f t="shared" si="40"/>
        <v>2</v>
      </c>
      <c r="Y200" s="208">
        <f t="shared" si="40"/>
        <v>5</v>
      </c>
      <c r="Z200" s="208">
        <f t="shared" si="40"/>
        <v>3.4482758620689653</v>
      </c>
      <c r="AA200" s="208">
        <f t="shared" si="40"/>
        <v>1.8867924528301887</v>
      </c>
      <c r="AB200" s="208">
        <f t="shared" si="40"/>
        <v>1.8518518518518516</v>
      </c>
      <c r="AC200" s="208">
        <f t="shared" si="40"/>
        <v>1.5384615384615385</v>
      </c>
      <c r="AD200" s="208">
        <f t="shared" si="40"/>
        <v>3.5087719298245612</v>
      </c>
      <c r="AE200" s="208">
        <f>AE199/AE192*100</f>
        <v>4.6511627906976747</v>
      </c>
      <c r="AF200" s="208">
        <f t="shared" si="40"/>
        <v>1.9607843137254901</v>
      </c>
      <c r="AG200" s="208">
        <f t="shared" si="40"/>
        <v>3.6363636363636362</v>
      </c>
      <c r="AH200" s="208">
        <f t="shared" si="40"/>
        <v>0</v>
      </c>
      <c r="AI200" s="208">
        <f t="shared" si="40"/>
        <v>2.9850746268656714</v>
      </c>
      <c r="AJ200" s="208">
        <f t="shared" si="40"/>
        <v>1.8181818181818181</v>
      </c>
      <c r="AK200" s="208">
        <f t="shared" si="40"/>
        <v>8</v>
      </c>
      <c r="AL200" s="208">
        <f t="shared" si="40"/>
        <v>5</v>
      </c>
      <c r="AM200" s="208">
        <f t="shared" si="40"/>
        <v>3.9215686274509802</v>
      </c>
      <c r="AN200" s="208">
        <f t="shared" si="40"/>
        <v>0</v>
      </c>
      <c r="AO200" s="208">
        <f t="shared" si="40"/>
        <v>0</v>
      </c>
      <c r="AP200" s="208">
        <f t="shared" si="40"/>
        <v>0</v>
      </c>
      <c r="AQ200" s="208">
        <f t="shared" si="40"/>
        <v>3.0303030303030303</v>
      </c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</row>
    <row r="201" spans="1:83" ht="15" customHeight="1">
      <c r="A201" s="264"/>
      <c r="B201" s="274" t="s">
        <v>1032</v>
      </c>
      <c r="C201" s="46" t="s">
        <v>869</v>
      </c>
      <c r="D201" s="207">
        <v>0</v>
      </c>
      <c r="E201" s="207">
        <v>0</v>
      </c>
      <c r="F201" s="207">
        <v>0</v>
      </c>
      <c r="G201" s="207">
        <v>1</v>
      </c>
      <c r="H201" s="207">
        <v>0</v>
      </c>
      <c r="I201" s="207">
        <v>1</v>
      </c>
      <c r="J201" s="207">
        <v>0</v>
      </c>
      <c r="K201" s="207">
        <v>0</v>
      </c>
      <c r="L201" s="207">
        <v>0</v>
      </c>
      <c r="M201" s="207">
        <v>0</v>
      </c>
      <c r="N201" s="207">
        <v>1</v>
      </c>
      <c r="O201" s="207">
        <v>0</v>
      </c>
      <c r="P201" s="207">
        <v>1</v>
      </c>
      <c r="Q201" s="207">
        <v>0</v>
      </c>
      <c r="R201" s="207">
        <v>0</v>
      </c>
      <c r="S201" s="207">
        <v>0</v>
      </c>
      <c r="T201" s="207">
        <v>0</v>
      </c>
      <c r="U201" s="207">
        <v>1</v>
      </c>
      <c r="V201" s="207">
        <v>3</v>
      </c>
      <c r="W201" s="207">
        <v>1</v>
      </c>
      <c r="X201" s="207">
        <v>0</v>
      </c>
      <c r="Y201" s="207">
        <v>0</v>
      </c>
      <c r="Z201" s="207">
        <v>1</v>
      </c>
      <c r="AA201" s="207">
        <v>1</v>
      </c>
      <c r="AB201" s="207">
        <v>1</v>
      </c>
      <c r="AC201" s="207">
        <v>0</v>
      </c>
      <c r="AD201" s="207">
        <v>1</v>
      </c>
      <c r="AE201" s="207">
        <v>1</v>
      </c>
      <c r="AF201" s="207">
        <v>1</v>
      </c>
      <c r="AG201" s="207">
        <v>1</v>
      </c>
      <c r="AH201" s="207">
        <v>1</v>
      </c>
      <c r="AI201" s="207">
        <v>3</v>
      </c>
      <c r="AJ201" s="207">
        <v>0</v>
      </c>
      <c r="AK201" s="207">
        <v>0</v>
      </c>
      <c r="AL201" s="207">
        <v>0</v>
      </c>
      <c r="AM201" s="207">
        <v>0</v>
      </c>
      <c r="AN201" s="207">
        <v>0</v>
      </c>
      <c r="AO201" s="207">
        <v>1</v>
      </c>
      <c r="AP201" s="207">
        <v>1</v>
      </c>
      <c r="AQ201" s="207">
        <v>0</v>
      </c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</row>
    <row r="202" spans="1:83">
      <c r="A202" s="264"/>
      <c r="B202" s="274"/>
      <c r="C202" s="46" t="s">
        <v>870</v>
      </c>
      <c r="D202" s="208">
        <f t="shared" ref="D202:AQ202" si="41">D201/D192*100</f>
        <v>0</v>
      </c>
      <c r="E202" s="208">
        <f t="shared" si="41"/>
        <v>0</v>
      </c>
      <c r="F202" s="208">
        <f t="shared" si="41"/>
        <v>0</v>
      </c>
      <c r="G202" s="208">
        <f t="shared" si="41"/>
        <v>2</v>
      </c>
      <c r="H202" s="208">
        <f t="shared" si="41"/>
        <v>0</v>
      </c>
      <c r="I202" s="208">
        <f t="shared" si="41"/>
        <v>3.3333333333333335</v>
      </c>
      <c r="J202" s="208">
        <f t="shared" si="41"/>
        <v>0</v>
      </c>
      <c r="K202" s="208">
        <f t="shared" si="41"/>
        <v>0</v>
      </c>
      <c r="L202" s="208">
        <f t="shared" si="41"/>
        <v>0</v>
      </c>
      <c r="M202" s="208">
        <f t="shared" si="41"/>
        <v>0</v>
      </c>
      <c r="N202" s="208">
        <f t="shared" si="41"/>
        <v>2.5641025641025639</v>
      </c>
      <c r="O202" s="208">
        <f t="shared" si="41"/>
        <v>0</v>
      </c>
      <c r="P202" s="208">
        <f t="shared" si="41"/>
        <v>2.5641025641025639</v>
      </c>
      <c r="Q202" s="208">
        <f t="shared" si="41"/>
        <v>0</v>
      </c>
      <c r="R202" s="208">
        <f t="shared" si="41"/>
        <v>0</v>
      </c>
      <c r="S202" s="208">
        <f t="shared" si="41"/>
        <v>0</v>
      </c>
      <c r="T202" s="208">
        <f t="shared" si="41"/>
        <v>0</v>
      </c>
      <c r="U202" s="208">
        <f t="shared" si="41"/>
        <v>1.6949152542372881</v>
      </c>
      <c r="V202" s="208">
        <f t="shared" si="41"/>
        <v>4.3478260869565215</v>
      </c>
      <c r="W202" s="208">
        <f t="shared" si="41"/>
        <v>1.6129032258064515</v>
      </c>
      <c r="X202" s="208">
        <f t="shared" si="41"/>
        <v>0</v>
      </c>
      <c r="Y202" s="208">
        <f t="shared" si="41"/>
        <v>0</v>
      </c>
      <c r="Z202" s="208">
        <f t="shared" si="41"/>
        <v>3.4482758620689653</v>
      </c>
      <c r="AA202" s="208">
        <f t="shared" si="41"/>
        <v>1.8867924528301887</v>
      </c>
      <c r="AB202" s="208">
        <f t="shared" si="41"/>
        <v>1.8518518518518516</v>
      </c>
      <c r="AC202" s="208">
        <f t="shared" si="41"/>
        <v>0</v>
      </c>
      <c r="AD202" s="208">
        <f t="shared" si="41"/>
        <v>1.7543859649122806</v>
      </c>
      <c r="AE202" s="208">
        <f>AE201/AE192*100</f>
        <v>2.3255813953488373</v>
      </c>
      <c r="AF202" s="208">
        <f t="shared" si="41"/>
        <v>1.9607843137254901</v>
      </c>
      <c r="AG202" s="208">
        <f t="shared" si="41"/>
        <v>1.8181818181818181</v>
      </c>
      <c r="AH202" s="208">
        <f t="shared" si="41"/>
        <v>1.8867924528301887</v>
      </c>
      <c r="AI202" s="208">
        <f t="shared" si="41"/>
        <v>4.4776119402985071</v>
      </c>
      <c r="AJ202" s="208">
        <f t="shared" si="41"/>
        <v>0</v>
      </c>
      <c r="AK202" s="208">
        <f t="shared" si="41"/>
        <v>0</v>
      </c>
      <c r="AL202" s="208">
        <f t="shared" si="41"/>
        <v>0</v>
      </c>
      <c r="AM202" s="208">
        <f t="shared" si="41"/>
        <v>0</v>
      </c>
      <c r="AN202" s="208">
        <f t="shared" si="41"/>
        <v>0</v>
      </c>
      <c r="AO202" s="208">
        <f t="shared" si="41"/>
        <v>4.5454545454545459</v>
      </c>
      <c r="AP202" s="208">
        <f t="shared" si="41"/>
        <v>2</v>
      </c>
      <c r="AQ202" s="208">
        <f t="shared" si="41"/>
        <v>0</v>
      </c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</row>
    <row r="203" spans="1:83" ht="15" customHeight="1">
      <c r="A203" s="264"/>
      <c r="B203" s="274" t="s">
        <v>1033</v>
      </c>
      <c r="C203" s="46" t="s">
        <v>869</v>
      </c>
      <c r="D203" s="207">
        <v>0</v>
      </c>
      <c r="E203" s="207">
        <v>1</v>
      </c>
      <c r="F203" s="207">
        <v>1</v>
      </c>
      <c r="G203" s="207">
        <v>0</v>
      </c>
      <c r="H203" s="207">
        <v>1</v>
      </c>
      <c r="I203" s="207">
        <v>0</v>
      </c>
      <c r="J203" s="207">
        <v>0</v>
      </c>
      <c r="K203" s="207">
        <v>1</v>
      </c>
      <c r="L203" s="207">
        <v>0</v>
      </c>
      <c r="M203" s="207">
        <v>0</v>
      </c>
      <c r="N203" s="207">
        <v>1</v>
      </c>
      <c r="O203" s="207">
        <v>0</v>
      </c>
      <c r="P203" s="207">
        <v>0</v>
      </c>
      <c r="Q203" s="207">
        <v>1</v>
      </c>
      <c r="R203" s="207">
        <v>0</v>
      </c>
      <c r="S203" s="207">
        <v>1</v>
      </c>
      <c r="T203" s="207">
        <v>0</v>
      </c>
      <c r="U203" s="207">
        <v>0</v>
      </c>
      <c r="V203" s="207">
        <v>1</v>
      </c>
      <c r="W203" s="207">
        <v>1</v>
      </c>
      <c r="X203" s="207">
        <v>0</v>
      </c>
      <c r="Y203" s="207">
        <v>1</v>
      </c>
      <c r="Z203" s="207">
        <v>0</v>
      </c>
      <c r="AA203" s="207">
        <v>1</v>
      </c>
      <c r="AB203" s="207">
        <v>0</v>
      </c>
      <c r="AC203" s="207">
        <v>0</v>
      </c>
      <c r="AD203" s="207">
        <v>1</v>
      </c>
      <c r="AE203" s="207">
        <v>1</v>
      </c>
      <c r="AF203" s="207">
        <v>0</v>
      </c>
      <c r="AG203" s="207">
        <v>1</v>
      </c>
      <c r="AH203" s="207">
        <v>1</v>
      </c>
      <c r="AI203" s="207">
        <v>1</v>
      </c>
      <c r="AJ203" s="207">
        <v>1</v>
      </c>
      <c r="AK203" s="207">
        <v>0</v>
      </c>
      <c r="AL203" s="207">
        <v>0</v>
      </c>
      <c r="AM203" s="207">
        <v>0</v>
      </c>
      <c r="AN203" s="207">
        <v>0</v>
      </c>
      <c r="AO203" s="207">
        <v>0</v>
      </c>
      <c r="AP203" s="207">
        <v>0</v>
      </c>
      <c r="AQ203" s="207">
        <v>1</v>
      </c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</row>
    <row r="204" spans="1:83">
      <c r="A204" s="264"/>
      <c r="B204" s="274"/>
      <c r="C204" s="46" t="s">
        <v>870</v>
      </c>
      <c r="D204" s="208">
        <f t="shared" ref="D204:AQ204" si="42">D203/D192*100</f>
        <v>0</v>
      </c>
      <c r="E204" s="208">
        <f t="shared" si="42"/>
        <v>3.0303030303030303</v>
      </c>
      <c r="F204" s="208">
        <f t="shared" si="42"/>
        <v>3.225806451612903</v>
      </c>
      <c r="G204" s="208">
        <f t="shared" si="42"/>
        <v>0</v>
      </c>
      <c r="H204" s="208">
        <f t="shared" si="42"/>
        <v>3.8461538461538463</v>
      </c>
      <c r="I204" s="208">
        <f t="shared" si="42"/>
        <v>0</v>
      </c>
      <c r="J204" s="208">
        <f t="shared" si="42"/>
        <v>0</v>
      </c>
      <c r="K204" s="208">
        <f t="shared" si="42"/>
        <v>2.6315789473684208</v>
      </c>
      <c r="L204" s="208">
        <f t="shared" si="42"/>
        <v>0</v>
      </c>
      <c r="M204" s="208">
        <f t="shared" si="42"/>
        <v>0</v>
      </c>
      <c r="N204" s="208">
        <f t="shared" si="42"/>
        <v>2.5641025641025639</v>
      </c>
      <c r="O204" s="208">
        <f t="shared" si="42"/>
        <v>0</v>
      </c>
      <c r="P204" s="208">
        <f t="shared" si="42"/>
        <v>0</v>
      </c>
      <c r="Q204" s="208">
        <f t="shared" si="42"/>
        <v>1.8867924528301887</v>
      </c>
      <c r="R204" s="208">
        <f t="shared" si="42"/>
        <v>0</v>
      </c>
      <c r="S204" s="208">
        <f t="shared" si="42"/>
        <v>2.3809523809523809</v>
      </c>
      <c r="T204" s="208">
        <f t="shared" si="42"/>
        <v>0</v>
      </c>
      <c r="U204" s="208">
        <f t="shared" si="42"/>
        <v>0</v>
      </c>
      <c r="V204" s="208">
        <f t="shared" si="42"/>
        <v>1.4492753623188406</v>
      </c>
      <c r="W204" s="208">
        <f t="shared" si="42"/>
        <v>1.6129032258064515</v>
      </c>
      <c r="X204" s="208">
        <f t="shared" si="42"/>
        <v>0</v>
      </c>
      <c r="Y204" s="208">
        <f t="shared" si="42"/>
        <v>2.5</v>
      </c>
      <c r="Z204" s="208">
        <f t="shared" si="42"/>
        <v>0</v>
      </c>
      <c r="AA204" s="208">
        <f t="shared" si="42"/>
        <v>1.8867924528301887</v>
      </c>
      <c r="AB204" s="208">
        <f t="shared" si="42"/>
        <v>0</v>
      </c>
      <c r="AC204" s="208">
        <f t="shared" si="42"/>
        <v>0</v>
      </c>
      <c r="AD204" s="208">
        <f t="shared" si="42"/>
        <v>1.7543859649122806</v>
      </c>
      <c r="AE204" s="208">
        <f>AE203/AE192*100</f>
        <v>2.3255813953488373</v>
      </c>
      <c r="AF204" s="208">
        <f t="shared" si="42"/>
        <v>0</v>
      </c>
      <c r="AG204" s="208">
        <f t="shared" si="42"/>
        <v>1.8181818181818181</v>
      </c>
      <c r="AH204" s="208">
        <f t="shared" si="42"/>
        <v>1.8867924528301887</v>
      </c>
      <c r="AI204" s="208">
        <f t="shared" si="42"/>
        <v>1.4925373134328357</v>
      </c>
      <c r="AJ204" s="208">
        <f t="shared" si="42"/>
        <v>1.8181818181818181</v>
      </c>
      <c r="AK204" s="208">
        <f t="shared" si="42"/>
        <v>0</v>
      </c>
      <c r="AL204" s="208">
        <f t="shared" si="42"/>
        <v>0</v>
      </c>
      <c r="AM204" s="208">
        <f t="shared" si="42"/>
        <v>0</v>
      </c>
      <c r="AN204" s="208">
        <f t="shared" si="42"/>
        <v>0</v>
      </c>
      <c r="AO204" s="208">
        <f t="shared" si="42"/>
        <v>0</v>
      </c>
      <c r="AP204" s="208">
        <f t="shared" si="42"/>
        <v>0</v>
      </c>
      <c r="AQ204" s="208">
        <f t="shared" si="42"/>
        <v>1.5151515151515151</v>
      </c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</row>
    <row r="205" spans="1:83" ht="15" customHeight="1">
      <c r="A205" s="264"/>
      <c r="B205" s="274" t="s">
        <v>1034</v>
      </c>
      <c r="C205" s="46" t="s">
        <v>869</v>
      </c>
      <c r="D205" s="207">
        <v>0</v>
      </c>
      <c r="E205" s="207">
        <v>0</v>
      </c>
      <c r="F205" s="207">
        <v>0</v>
      </c>
      <c r="G205" s="207">
        <v>0</v>
      </c>
      <c r="H205" s="207">
        <v>0</v>
      </c>
      <c r="I205" s="207">
        <v>0</v>
      </c>
      <c r="J205" s="207">
        <v>0</v>
      </c>
      <c r="K205" s="207">
        <v>0</v>
      </c>
      <c r="L205" s="207">
        <v>0</v>
      </c>
      <c r="M205" s="207">
        <v>0</v>
      </c>
      <c r="N205" s="207">
        <v>0</v>
      </c>
      <c r="O205" s="207">
        <v>0</v>
      </c>
      <c r="P205" s="207">
        <v>0</v>
      </c>
      <c r="Q205" s="207">
        <v>0</v>
      </c>
      <c r="R205" s="207">
        <v>0</v>
      </c>
      <c r="S205" s="207">
        <v>0</v>
      </c>
      <c r="T205" s="207">
        <v>0</v>
      </c>
      <c r="U205" s="207">
        <v>0</v>
      </c>
      <c r="V205" s="207">
        <v>0</v>
      </c>
      <c r="W205" s="207">
        <v>0</v>
      </c>
      <c r="X205" s="207">
        <v>0</v>
      </c>
      <c r="Y205" s="207">
        <v>0</v>
      </c>
      <c r="Z205" s="207">
        <v>0</v>
      </c>
      <c r="AA205" s="207">
        <v>0</v>
      </c>
      <c r="AB205" s="207">
        <v>0</v>
      </c>
      <c r="AC205" s="207">
        <v>0</v>
      </c>
      <c r="AD205" s="207">
        <v>0</v>
      </c>
      <c r="AE205" s="207">
        <v>0</v>
      </c>
      <c r="AF205" s="207">
        <v>0</v>
      </c>
      <c r="AG205" s="207">
        <v>0</v>
      </c>
      <c r="AH205" s="207">
        <v>0</v>
      </c>
      <c r="AI205" s="207">
        <v>0</v>
      </c>
      <c r="AJ205" s="207">
        <v>0</v>
      </c>
      <c r="AK205" s="207">
        <v>0</v>
      </c>
      <c r="AL205" s="207">
        <v>0</v>
      </c>
      <c r="AM205" s="207">
        <v>0</v>
      </c>
      <c r="AN205" s="207">
        <v>0</v>
      </c>
      <c r="AO205" s="207">
        <v>0</v>
      </c>
      <c r="AP205" s="207">
        <v>0</v>
      </c>
      <c r="AQ205" s="207">
        <v>0</v>
      </c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</row>
    <row r="206" spans="1:83">
      <c r="A206" s="264"/>
      <c r="B206" s="274"/>
      <c r="C206" s="46" t="s">
        <v>870</v>
      </c>
      <c r="D206" s="208">
        <f t="shared" ref="D206:AQ206" si="43">D205/D192*100</f>
        <v>0</v>
      </c>
      <c r="E206" s="208">
        <f t="shared" si="43"/>
        <v>0</v>
      </c>
      <c r="F206" s="208">
        <f t="shared" si="43"/>
        <v>0</v>
      </c>
      <c r="G206" s="208">
        <f t="shared" si="43"/>
        <v>0</v>
      </c>
      <c r="H206" s="208">
        <f t="shared" si="43"/>
        <v>0</v>
      </c>
      <c r="I206" s="208">
        <f t="shared" si="43"/>
        <v>0</v>
      </c>
      <c r="J206" s="208">
        <f t="shared" si="43"/>
        <v>0</v>
      </c>
      <c r="K206" s="208">
        <f t="shared" si="43"/>
        <v>0</v>
      </c>
      <c r="L206" s="208">
        <f t="shared" si="43"/>
        <v>0</v>
      </c>
      <c r="M206" s="208">
        <f t="shared" si="43"/>
        <v>0</v>
      </c>
      <c r="N206" s="208">
        <f t="shared" si="43"/>
        <v>0</v>
      </c>
      <c r="O206" s="208">
        <f t="shared" si="43"/>
        <v>0</v>
      </c>
      <c r="P206" s="208">
        <f t="shared" si="43"/>
        <v>0</v>
      </c>
      <c r="Q206" s="208">
        <f t="shared" si="43"/>
        <v>0</v>
      </c>
      <c r="R206" s="208">
        <f t="shared" si="43"/>
        <v>0</v>
      </c>
      <c r="S206" s="208">
        <f t="shared" si="43"/>
        <v>0</v>
      </c>
      <c r="T206" s="208">
        <f t="shared" si="43"/>
        <v>0</v>
      </c>
      <c r="U206" s="208">
        <f t="shared" si="43"/>
        <v>0</v>
      </c>
      <c r="V206" s="208">
        <f t="shared" si="43"/>
        <v>0</v>
      </c>
      <c r="W206" s="208">
        <f t="shared" si="43"/>
        <v>0</v>
      </c>
      <c r="X206" s="208">
        <f t="shared" si="43"/>
        <v>0</v>
      </c>
      <c r="Y206" s="208">
        <f t="shared" si="43"/>
        <v>0</v>
      </c>
      <c r="Z206" s="208">
        <f t="shared" si="43"/>
        <v>0</v>
      </c>
      <c r="AA206" s="208">
        <f t="shared" si="43"/>
        <v>0</v>
      </c>
      <c r="AB206" s="208">
        <f t="shared" si="43"/>
        <v>0</v>
      </c>
      <c r="AC206" s="208">
        <f t="shared" si="43"/>
        <v>0</v>
      </c>
      <c r="AD206" s="208">
        <f t="shared" si="43"/>
        <v>0</v>
      </c>
      <c r="AE206" s="208">
        <f>AE205/AE192*100</f>
        <v>0</v>
      </c>
      <c r="AF206" s="208">
        <f t="shared" si="43"/>
        <v>0</v>
      </c>
      <c r="AG206" s="208">
        <f t="shared" si="43"/>
        <v>0</v>
      </c>
      <c r="AH206" s="208">
        <f t="shared" si="43"/>
        <v>0</v>
      </c>
      <c r="AI206" s="208">
        <f t="shared" si="43"/>
        <v>0</v>
      </c>
      <c r="AJ206" s="208">
        <f t="shared" si="43"/>
        <v>0</v>
      </c>
      <c r="AK206" s="208">
        <f t="shared" si="43"/>
        <v>0</v>
      </c>
      <c r="AL206" s="208">
        <f t="shared" si="43"/>
        <v>0</v>
      </c>
      <c r="AM206" s="208">
        <f t="shared" si="43"/>
        <v>0</v>
      </c>
      <c r="AN206" s="208">
        <f t="shared" si="43"/>
        <v>0</v>
      </c>
      <c r="AO206" s="208">
        <f t="shared" si="43"/>
        <v>0</v>
      </c>
      <c r="AP206" s="208">
        <f t="shared" si="43"/>
        <v>0</v>
      </c>
      <c r="AQ206" s="208">
        <f t="shared" si="43"/>
        <v>0</v>
      </c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</row>
    <row r="207" spans="1:83" ht="15" customHeight="1">
      <c r="A207" s="264"/>
      <c r="B207" s="274" t="s">
        <v>1035</v>
      </c>
      <c r="C207" s="46" t="s">
        <v>869</v>
      </c>
      <c r="D207" s="207">
        <v>0</v>
      </c>
      <c r="E207" s="207">
        <v>0</v>
      </c>
      <c r="F207" s="207">
        <v>0</v>
      </c>
      <c r="G207" s="207">
        <v>0</v>
      </c>
      <c r="H207" s="207">
        <v>0</v>
      </c>
      <c r="I207" s="207">
        <v>0</v>
      </c>
      <c r="J207" s="207">
        <v>0</v>
      </c>
      <c r="K207" s="207">
        <v>0</v>
      </c>
      <c r="L207" s="207">
        <v>0</v>
      </c>
      <c r="M207" s="207">
        <v>0</v>
      </c>
      <c r="N207" s="207">
        <v>0</v>
      </c>
      <c r="O207" s="207">
        <v>0</v>
      </c>
      <c r="P207" s="207">
        <v>4</v>
      </c>
      <c r="Q207" s="207">
        <v>0</v>
      </c>
      <c r="R207" s="207">
        <v>0</v>
      </c>
      <c r="S207" s="207">
        <v>0</v>
      </c>
      <c r="T207" s="207">
        <v>0</v>
      </c>
      <c r="U207" s="207">
        <v>2</v>
      </c>
      <c r="V207" s="207">
        <v>0</v>
      </c>
      <c r="W207" s="207">
        <v>0</v>
      </c>
      <c r="X207" s="207">
        <v>0</v>
      </c>
      <c r="Y207" s="207">
        <v>0</v>
      </c>
      <c r="Z207" s="207">
        <v>0</v>
      </c>
      <c r="AA207" s="207">
        <v>3</v>
      </c>
      <c r="AB207" s="207">
        <v>0</v>
      </c>
      <c r="AC207" s="207">
        <v>0</v>
      </c>
      <c r="AD207" s="207">
        <v>0</v>
      </c>
      <c r="AE207" s="207">
        <v>0</v>
      </c>
      <c r="AF207" s="207">
        <v>0</v>
      </c>
      <c r="AG207" s="207">
        <v>0</v>
      </c>
      <c r="AH207" s="207">
        <v>8</v>
      </c>
      <c r="AI207" s="207">
        <v>1</v>
      </c>
      <c r="AJ207" s="207">
        <v>0</v>
      </c>
      <c r="AK207" s="207">
        <v>0</v>
      </c>
      <c r="AL207" s="207">
        <v>0</v>
      </c>
      <c r="AM207" s="207">
        <v>0</v>
      </c>
      <c r="AN207" s="207">
        <v>0</v>
      </c>
      <c r="AO207" s="207">
        <v>0</v>
      </c>
      <c r="AP207" s="207">
        <v>0</v>
      </c>
      <c r="AQ207" s="207">
        <v>0</v>
      </c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</row>
    <row r="208" spans="1:83">
      <c r="A208" s="264"/>
      <c r="B208" s="274"/>
      <c r="C208" s="46" t="s">
        <v>870</v>
      </c>
      <c r="D208" s="208">
        <f t="shared" ref="D208:AQ208" si="44">D207/D192*100</f>
        <v>0</v>
      </c>
      <c r="E208" s="208">
        <f t="shared" si="44"/>
        <v>0</v>
      </c>
      <c r="F208" s="208">
        <f t="shared" si="44"/>
        <v>0</v>
      </c>
      <c r="G208" s="208">
        <f t="shared" si="44"/>
        <v>0</v>
      </c>
      <c r="H208" s="208">
        <f t="shared" si="44"/>
        <v>0</v>
      </c>
      <c r="I208" s="208">
        <f t="shared" si="44"/>
        <v>0</v>
      </c>
      <c r="J208" s="208">
        <f t="shared" si="44"/>
        <v>0</v>
      </c>
      <c r="K208" s="208">
        <f t="shared" si="44"/>
        <v>0</v>
      </c>
      <c r="L208" s="208">
        <f t="shared" si="44"/>
        <v>0</v>
      </c>
      <c r="M208" s="208">
        <f t="shared" si="44"/>
        <v>0</v>
      </c>
      <c r="N208" s="208">
        <f t="shared" si="44"/>
        <v>0</v>
      </c>
      <c r="O208" s="208">
        <f t="shared" si="44"/>
        <v>0</v>
      </c>
      <c r="P208" s="208">
        <f t="shared" si="44"/>
        <v>10.256410256410255</v>
      </c>
      <c r="Q208" s="208">
        <f t="shared" si="44"/>
        <v>0</v>
      </c>
      <c r="R208" s="208">
        <f t="shared" si="44"/>
        <v>0</v>
      </c>
      <c r="S208" s="208">
        <f t="shared" si="44"/>
        <v>0</v>
      </c>
      <c r="T208" s="208">
        <f t="shared" si="44"/>
        <v>0</v>
      </c>
      <c r="U208" s="208">
        <f t="shared" si="44"/>
        <v>3.3898305084745761</v>
      </c>
      <c r="V208" s="208">
        <f t="shared" si="44"/>
        <v>0</v>
      </c>
      <c r="W208" s="208">
        <f t="shared" si="44"/>
        <v>0</v>
      </c>
      <c r="X208" s="208">
        <f t="shared" si="44"/>
        <v>0</v>
      </c>
      <c r="Y208" s="208">
        <f t="shared" si="44"/>
        <v>0</v>
      </c>
      <c r="Z208" s="208">
        <f t="shared" si="44"/>
        <v>0</v>
      </c>
      <c r="AA208" s="208">
        <f t="shared" si="44"/>
        <v>5.6603773584905666</v>
      </c>
      <c r="AB208" s="208">
        <f t="shared" si="44"/>
        <v>0</v>
      </c>
      <c r="AC208" s="208">
        <f t="shared" si="44"/>
        <v>0</v>
      </c>
      <c r="AD208" s="208">
        <f t="shared" si="44"/>
        <v>0</v>
      </c>
      <c r="AE208" s="208">
        <f>AE207/AE192*100</f>
        <v>0</v>
      </c>
      <c r="AF208" s="208">
        <f t="shared" si="44"/>
        <v>0</v>
      </c>
      <c r="AG208" s="208">
        <f t="shared" si="44"/>
        <v>0</v>
      </c>
      <c r="AH208" s="208">
        <f t="shared" si="44"/>
        <v>15.09433962264151</v>
      </c>
      <c r="AI208" s="208">
        <f t="shared" si="44"/>
        <v>1.4925373134328357</v>
      </c>
      <c r="AJ208" s="208">
        <f t="shared" si="44"/>
        <v>0</v>
      </c>
      <c r="AK208" s="208">
        <f t="shared" si="44"/>
        <v>0</v>
      </c>
      <c r="AL208" s="208">
        <f t="shared" si="44"/>
        <v>0</v>
      </c>
      <c r="AM208" s="208">
        <f t="shared" si="44"/>
        <v>0</v>
      </c>
      <c r="AN208" s="208">
        <f t="shared" si="44"/>
        <v>0</v>
      </c>
      <c r="AO208" s="208">
        <f t="shared" si="44"/>
        <v>0</v>
      </c>
      <c r="AP208" s="208">
        <f t="shared" si="44"/>
        <v>0</v>
      </c>
      <c r="AQ208" s="208">
        <f t="shared" si="44"/>
        <v>0</v>
      </c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</row>
    <row r="209" spans="1:83" ht="15" customHeight="1">
      <c r="A209" s="264"/>
      <c r="B209" s="274" t="s">
        <v>1036</v>
      </c>
      <c r="C209" s="46" t="s">
        <v>869</v>
      </c>
      <c r="D209" s="207">
        <v>3</v>
      </c>
      <c r="E209" s="207">
        <v>0</v>
      </c>
      <c r="F209" s="207">
        <v>1</v>
      </c>
      <c r="G209" s="207">
        <v>1</v>
      </c>
      <c r="H209" s="207">
        <v>1</v>
      </c>
      <c r="I209" s="207">
        <v>0</v>
      </c>
      <c r="J209" s="207">
        <v>0</v>
      </c>
      <c r="K209" s="207">
        <v>2</v>
      </c>
      <c r="L209" s="207">
        <v>1</v>
      </c>
      <c r="M209" s="207">
        <v>0</v>
      </c>
      <c r="N209" s="207">
        <v>0</v>
      </c>
      <c r="O209" s="207">
        <v>1</v>
      </c>
      <c r="P209" s="207">
        <v>0</v>
      </c>
      <c r="Q209" s="207">
        <v>0</v>
      </c>
      <c r="R209" s="207">
        <v>1</v>
      </c>
      <c r="S209" s="207">
        <v>2</v>
      </c>
      <c r="T209" s="207">
        <v>0</v>
      </c>
      <c r="U209" s="207">
        <v>0</v>
      </c>
      <c r="V209" s="207">
        <v>1</v>
      </c>
      <c r="W209" s="207">
        <v>1</v>
      </c>
      <c r="X209" s="207">
        <v>1</v>
      </c>
      <c r="Y209" s="207">
        <v>1</v>
      </c>
      <c r="Z209" s="207">
        <v>0</v>
      </c>
      <c r="AA209" s="207">
        <v>1</v>
      </c>
      <c r="AB209" s="207">
        <v>3</v>
      </c>
      <c r="AC209" s="207">
        <v>1</v>
      </c>
      <c r="AD209" s="207">
        <v>2</v>
      </c>
      <c r="AE209" s="207">
        <v>1</v>
      </c>
      <c r="AF209" s="207">
        <v>2</v>
      </c>
      <c r="AG209" s="207">
        <v>1</v>
      </c>
      <c r="AH209" s="207">
        <v>2</v>
      </c>
      <c r="AI209" s="207">
        <v>2</v>
      </c>
      <c r="AJ209" s="207">
        <v>3</v>
      </c>
      <c r="AK209" s="207">
        <v>0</v>
      </c>
      <c r="AL209" s="207">
        <v>2</v>
      </c>
      <c r="AM209" s="207">
        <v>0</v>
      </c>
      <c r="AN209" s="207">
        <v>0</v>
      </c>
      <c r="AO209" s="207">
        <v>0</v>
      </c>
      <c r="AP209" s="207">
        <v>1</v>
      </c>
      <c r="AQ209" s="207">
        <v>1</v>
      </c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</row>
    <row r="210" spans="1:83">
      <c r="A210" s="264"/>
      <c r="B210" s="274"/>
      <c r="C210" s="46" t="s">
        <v>870</v>
      </c>
      <c r="D210" s="208">
        <f t="shared" ref="D210:AQ210" si="45">D209/D192*100</f>
        <v>10.714285714285714</v>
      </c>
      <c r="E210" s="208">
        <f t="shared" si="45"/>
        <v>0</v>
      </c>
      <c r="F210" s="208">
        <f t="shared" si="45"/>
        <v>3.225806451612903</v>
      </c>
      <c r="G210" s="208">
        <f t="shared" si="45"/>
        <v>2</v>
      </c>
      <c r="H210" s="208">
        <f t="shared" si="45"/>
        <v>3.8461538461538463</v>
      </c>
      <c r="I210" s="208">
        <f t="shared" si="45"/>
        <v>0</v>
      </c>
      <c r="J210" s="208">
        <f t="shared" si="45"/>
        <v>0</v>
      </c>
      <c r="K210" s="208">
        <f t="shared" si="45"/>
        <v>5.2631578947368416</v>
      </c>
      <c r="L210" s="208">
        <f t="shared" si="45"/>
        <v>3.0303030303030303</v>
      </c>
      <c r="M210" s="208">
        <f t="shared" si="45"/>
        <v>0</v>
      </c>
      <c r="N210" s="208">
        <f t="shared" si="45"/>
        <v>0</v>
      </c>
      <c r="O210" s="208">
        <f t="shared" si="45"/>
        <v>3.7037037037037033</v>
      </c>
      <c r="P210" s="208">
        <f t="shared" si="45"/>
        <v>0</v>
      </c>
      <c r="Q210" s="208">
        <f t="shared" si="45"/>
        <v>0</v>
      </c>
      <c r="R210" s="208">
        <f t="shared" si="45"/>
        <v>4.3478260869565215</v>
      </c>
      <c r="S210" s="208">
        <f t="shared" si="45"/>
        <v>4.7619047619047619</v>
      </c>
      <c r="T210" s="208">
        <f t="shared" si="45"/>
        <v>0</v>
      </c>
      <c r="U210" s="208">
        <f t="shared" si="45"/>
        <v>0</v>
      </c>
      <c r="V210" s="208">
        <f t="shared" si="45"/>
        <v>1.4492753623188406</v>
      </c>
      <c r="W210" s="208">
        <f t="shared" si="45"/>
        <v>1.6129032258064515</v>
      </c>
      <c r="X210" s="208">
        <f t="shared" si="45"/>
        <v>2</v>
      </c>
      <c r="Y210" s="208">
        <f t="shared" si="45"/>
        <v>2.5</v>
      </c>
      <c r="Z210" s="208">
        <f t="shared" si="45"/>
        <v>0</v>
      </c>
      <c r="AA210" s="208">
        <f t="shared" si="45"/>
        <v>1.8867924528301887</v>
      </c>
      <c r="AB210" s="208">
        <f t="shared" si="45"/>
        <v>5.5555555555555554</v>
      </c>
      <c r="AC210" s="208">
        <f t="shared" si="45"/>
        <v>1.5384615384615385</v>
      </c>
      <c r="AD210" s="208">
        <f t="shared" si="45"/>
        <v>3.5087719298245612</v>
      </c>
      <c r="AE210" s="208">
        <f>AE209/AE192*100</f>
        <v>2.3255813953488373</v>
      </c>
      <c r="AF210" s="208">
        <f t="shared" si="45"/>
        <v>3.9215686274509802</v>
      </c>
      <c r="AG210" s="208">
        <f t="shared" si="45"/>
        <v>1.8181818181818181</v>
      </c>
      <c r="AH210" s="208">
        <f t="shared" si="45"/>
        <v>3.7735849056603774</v>
      </c>
      <c r="AI210" s="208">
        <f t="shared" si="45"/>
        <v>2.9850746268656714</v>
      </c>
      <c r="AJ210" s="208">
        <f t="shared" si="45"/>
        <v>5.4545454545454541</v>
      </c>
      <c r="AK210" s="208">
        <f t="shared" si="45"/>
        <v>0</v>
      </c>
      <c r="AL210" s="208">
        <f t="shared" si="45"/>
        <v>5</v>
      </c>
      <c r="AM210" s="208">
        <f t="shared" si="45"/>
        <v>0</v>
      </c>
      <c r="AN210" s="208">
        <f t="shared" si="45"/>
        <v>0</v>
      </c>
      <c r="AO210" s="208">
        <f t="shared" si="45"/>
        <v>0</v>
      </c>
      <c r="AP210" s="208">
        <f t="shared" si="45"/>
        <v>2</v>
      </c>
      <c r="AQ210" s="208">
        <f t="shared" si="45"/>
        <v>1.5151515151515151</v>
      </c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</row>
    <row r="211" spans="1:83" ht="15" customHeight="1">
      <c r="A211" s="264"/>
      <c r="B211" s="274" t="s">
        <v>1037</v>
      </c>
      <c r="C211" s="46" t="s">
        <v>869</v>
      </c>
      <c r="D211" s="207">
        <v>0</v>
      </c>
      <c r="E211" s="207">
        <v>0</v>
      </c>
      <c r="F211" s="207">
        <v>0</v>
      </c>
      <c r="G211" s="207">
        <v>5</v>
      </c>
      <c r="H211" s="207">
        <v>0</v>
      </c>
      <c r="I211" s="207">
        <v>0</v>
      </c>
      <c r="J211" s="207">
        <v>0</v>
      </c>
      <c r="K211" s="207">
        <v>0</v>
      </c>
      <c r="L211" s="207">
        <v>0</v>
      </c>
      <c r="M211" s="207">
        <v>0</v>
      </c>
      <c r="N211" s="207">
        <v>1</v>
      </c>
      <c r="O211" s="207">
        <v>0</v>
      </c>
      <c r="P211" s="207">
        <v>0</v>
      </c>
      <c r="Q211" s="207">
        <v>0</v>
      </c>
      <c r="R211" s="207">
        <v>0</v>
      </c>
      <c r="S211" s="207">
        <v>0</v>
      </c>
      <c r="T211" s="207">
        <v>0</v>
      </c>
      <c r="U211" s="207">
        <v>0</v>
      </c>
      <c r="V211" s="207">
        <v>0</v>
      </c>
      <c r="W211" s="207">
        <v>0</v>
      </c>
      <c r="X211" s="207">
        <v>0</v>
      </c>
      <c r="Y211" s="207">
        <v>0</v>
      </c>
      <c r="Z211" s="207">
        <v>0</v>
      </c>
      <c r="AA211" s="207">
        <v>1</v>
      </c>
      <c r="AB211" s="207">
        <v>0</v>
      </c>
      <c r="AC211" s="207">
        <v>1</v>
      </c>
      <c r="AD211" s="207">
        <v>0</v>
      </c>
      <c r="AE211" s="207">
        <v>0</v>
      </c>
      <c r="AF211" s="207">
        <v>0</v>
      </c>
      <c r="AG211" s="207">
        <v>0</v>
      </c>
      <c r="AH211" s="207">
        <v>0</v>
      </c>
      <c r="AI211" s="207">
        <v>0</v>
      </c>
      <c r="AJ211" s="207">
        <v>0</v>
      </c>
      <c r="AK211" s="207">
        <v>0</v>
      </c>
      <c r="AL211" s="207">
        <v>0</v>
      </c>
      <c r="AM211" s="207">
        <v>0</v>
      </c>
      <c r="AN211" s="207">
        <v>0</v>
      </c>
      <c r="AO211" s="207">
        <v>0</v>
      </c>
      <c r="AP211" s="207">
        <v>0</v>
      </c>
      <c r="AQ211" s="207">
        <v>0</v>
      </c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</row>
    <row r="212" spans="1:83">
      <c r="A212" s="264"/>
      <c r="B212" s="274"/>
      <c r="C212" s="46" t="s">
        <v>870</v>
      </c>
      <c r="D212" s="208">
        <f t="shared" ref="D212:AQ212" si="46">D211/D192*100</f>
        <v>0</v>
      </c>
      <c r="E212" s="208">
        <f t="shared" si="46"/>
        <v>0</v>
      </c>
      <c r="F212" s="208">
        <f t="shared" si="46"/>
        <v>0</v>
      </c>
      <c r="G212" s="208">
        <f t="shared" si="46"/>
        <v>10</v>
      </c>
      <c r="H212" s="208">
        <f t="shared" si="46"/>
        <v>0</v>
      </c>
      <c r="I212" s="208">
        <f t="shared" si="46"/>
        <v>0</v>
      </c>
      <c r="J212" s="208">
        <f t="shared" si="46"/>
        <v>0</v>
      </c>
      <c r="K212" s="208">
        <f t="shared" si="46"/>
        <v>0</v>
      </c>
      <c r="L212" s="208">
        <f t="shared" si="46"/>
        <v>0</v>
      </c>
      <c r="M212" s="208">
        <f t="shared" si="46"/>
        <v>0</v>
      </c>
      <c r="N212" s="208">
        <f t="shared" si="46"/>
        <v>2.5641025641025639</v>
      </c>
      <c r="O212" s="208">
        <f t="shared" si="46"/>
        <v>0</v>
      </c>
      <c r="P212" s="208">
        <f t="shared" si="46"/>
        <v>0</v>
      </c>
      <c r="Q212" s="208">
        <f t="shared" si="46"/>
        <v>0</v>
      </c>
      <c r="R212" s="208">
        <f t="shared" si="46"/>
        <v>0</v>
      </c>
      <c r="S212" s="208">
        <f t="shared" si="46"/>
        <v>0</v>
      </c>
      <c r="T212" s="208">
        <f t="shared" si="46"/>
        <v>0</v>
      </c>
      <c r="U212" s="208">
        <f t="shared" si="46"/>
        <v>0</v>
      </c>
      <c r="V212" s="208">
        <f t="shared" si="46"/>
        <v>0</v>
      </c>
      <c r="W212" s="208">
        <f t="shared" si="46"/>
        <v>0</v>
      </c>
      <c r="X212" s="208">
        <f t="shared" si="46"/>
        <v>0</v>
      </c>
      <c r="Y212" s="208">
        <f t="shared" si="46"/>
        <v>0</v>
      </c>
      <c r="Z212" s="208">
        <f t="shared" si="46"/>
        <v>0</v>
      </c>
      <c r="AA212" s="208">
        <f t="shared" si="46"/>
        <v>1.8867924528301887</v>
      </c>
      <c r="AB212" s="208">
        <f t="shared" si="46"/>
        <v>0</v>
      </c>
      <c r="AC212" s="208">
        <f t="shared" si="46"/>
        <v>1.5384615384615385</v>
      </c>
      <c r="AD212" s="208">
        <f t="shared" si="46"/>
        <v>0</v>
      </c>
      <c r="AE212" s="208">
        <f>AE211/AE192*100</f>
        <v>0</v>
      </c>
      <c r="AF212" s="208">
        <f t="shared" si="46"/>
        <v>0</v>
      </c>
      <c r="AG212" s="208">
        <f t="shared" si="46"/>
        <v>0</v>
      </c>
      <c r="AH212" s="208">
        <f t="shared" si="46"/>
        <v>0</v>
      </c>
      <c r="AI212" s="208">
        <f t="shared" si="46"/>
        <v>0</v>
      </c>
      <c r="AJ212" s="208">
        <f t="shared" si="46"/>
        <v>0</v>
      </c>
      <c r="AK212" s="208">
        <f t="shared" si="46"/>
        <v>0</v>
      </c>
      <c r="AL212" s="208">
        <f t="shared" si="46"/>
        <v>0</v>
      </c>
      <c r="AM212" s="208">
        <f t="shared" si="46"/>
        <v>0</v>
      </c>
      <c r="AN212" s="208">
        <f t="shared" si="46"/>
        <v>0</v>
      </c>
      <c r="AO212" s="208">
        <f t="shared" si="46"/>
        <v>0</v>
      </c>
      <c r="AP212" s="208">
        <f t="shared" si="46"/>
        <v>0</v>
      </c>
      <c r="AQ212" s="208">
        <f t="shared" si="46"/>
        <v>0</v>
      </c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</row>
    <row r="213" spans="1:83" ht="15" customHeight="1">
      <c r="A213" s="264"/>
      <c r="B213" s="274" t="s">
        <v>1038</v>
      </c>
      <c r="C213" s="46" t="s">
        <v>869</v>
      </c>
      <c r="D213" s="207">
        <v>0</v>
      </c>
      <c r="E213" s="207">
        <v>1</v>
      </c>
      <c r="F213" s="207">
        <v>1</v>
      </c>
      <c r="G213" s="207">
        <v>1</v>
      </c>
      <c r="H213" s="207">
        <v>1</v>
      </c>
      <c r="I213" s="207">
        <v>0</v>
      </c>
      <c r="J213" s="207">
        <v>1</v>
      </c>
      <c r="K213" s="207">
        <v>1</v>
      </c>
      <c r="L213" s="207">
        <v>1</v>
      </c>
      <c r="M213" s="207">
        <v>0</v>
      </c>
      <c r="N213" s="207">
        <v>1</v>
      </c>
      <c r="O213" s="207">
        <v>1</v>
      </c>
      <c r="P213" s="207">
        <v>1</v>
      </c>
      <c r="Q213" s="207">
        <v>1</v>
      </c>
      <c r="R213" s="207">
        <v>0</v>
      </c>
      <c r="S213" s="207">
        <v>0</v>
      </c>
      <c r="T213" s="207">
        <v>1</v>
      </c>
      <c r="U213" s="207">
        <v>1</v>
      </c>
      <c r="V213" s="207">
        <v>1</v>
      </c>
      <c r="W213" s="207">
        <v>1</v>
      </c>
      <c r="X213" s="207">
        <v>0</v>
      </c>
      <c r="Y213" s="207">
        <v>1</v>
      </c>
      <c r="Z213" s="207">
        <v>1</v>
      </c>
      <c r="AA213" s="207">
        <v>0</v>
      </c>
      <c r="AB213" s="207">
        <v>0</v>
      </c>
      <c r="AC213" s="207">
        <v>1</v>
      </c>
      <c r="AD213" s="207">
        <v>0</v>
      </c>
      <c r="AE213" s="207">
        <v>1</v>
      </c>
      <c r="AF213" s="207">
        <v>1</v>
      </c>
      <c r="AG213" s="207">
        <v>1</v>
      </c>
      <c r="AH213" s="207">
        <v>0</v>
      </c>
      <c r="AI213" s="207">
        <v>1</v>
      </c>
      <c r="AJ213" s="207">
        <v>1</v>
      </c>
      <c r="AK213" s="207">
        <v>1</v>
      </c>
      <c r="AL213" s="207">
        <v>1</v>
      </c>
      <c r="AM213" s="207">
        <v>0</v>
      </c>
      <c r="AN213" s="207">
        <v>1</v>
      </c>
      <c r="AO213" s="207">
        <v>1</v>
      </c>
      <c r="AP213" s="207">
        <v>0</v>
      </c>
      <c r="AQ213" s="207">
        <v>1</v>
      </c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</row>
    <row r="214" spans="1:83">
      <c r="A214" s="264"/>
      <c r="B214" s="274"/>
      <c r="C214" s="46" t="s">
        <v>870</v>
      </c>
      <c r="D214" s="208">
        <f t="shared" ref="D214:AQ214" si="47">D213/D192*100</f>
        <v>0</v>
      </c>
      <c r="E214" s="208">
        <f t="shared" si="47"/>
        <v>3.0303030303030303</v>
      </c>
      <c r="F214" s="208">
        <f t="shared" si="47"/>
        <v>3.225806451612903</v>
      </c>
      <c r="G214" s="208">
        <f t="shared" si="47"/>
        <v>2</v>
      </c>
      <c r="H214" s="208">
        <f t="shared" si="47"/>
        <v>3.8461538461538463</v>
      </c>
      <c r="I214" s="208">
        <f t="shared" si="47"/>
        <v>0</v>
      </c>
      <c r="J214" s="208">
        <f t="shared" si="47"/>
        <v>2.8571428571428572</v>
      </c>
      <c r="K214" s="208">
        <f t="shared" si="47"/>
        <v>2.6315789473684208</v>
      </c>
      <c r="L214" s="208">
        <f t="shared" si="47"/>
        <v>3.0303030303030303</v>
      </c>
      <c r="M214" s="208">
        <f t="shared" si="47"/>
        <v>0</v>
      </c>
      <c r="N214" s="208">
        <f t="shared" si="47"/>
        <v>2.5641025641025639</v>
      </c>
      <c r="O214" s="208">
        <f t="shared" si="47"/>
        <v>3.7037037037037033</v>
      </c>
      <c r="P214" s="208">
        <f t="shared" si="47"/>
        <v>2.5641025641025639</v>
      </c>
      <c r="Q214" s="208">
        <f t="shared" si="47"/>
        <v>1.8867924528301887</v>
      </c>
      <c r="R214" s="208">
        <f t="shared" si="47"/>
        <v>0</v>
      </c>
      <c r="S214" s="208">
        <f t="shared" si="47"/>
        <v>0</v>
      </c>
      <c r="T214" s="208">
        <f t="shared" si="47"/>
        <v>3.3333333333333335</v>
      </c>
      <c r="U214" s="208">
        <f t="shared" si="47"/>
        <v>1.6949152542372881</v>
      </c>
      <c r="V214" s="208">
        <f t="shared" si="47"/>
        <v>1.4492753623188406</v>
      </c>
      <c r="W214" s="208">
        <f t="shared" si="47"/>
        <v>1.6129032258064515</v>
      </c>
      <c r="X214" s="208">
        <f t="shared" si="47"/>
        <v>0</v>
      </c>
      <c r="Y214" s="208">
        <f t="shared" si="47"/>
        <v>2.5</v>
      </c>
      <c r="Z214" s="208">
        <f t="shared" si="47"/>
        <v>3.4482758620689653</v>
      </c>
      <c r="AA214" s="208">
        <f t="shared" si="47"/>
        <v>0</v>
      </c>
      <c r="AB214" s="208">
        <f t="shared" si="47"/>
        <v>0</v>
      </c>
      <c r="AC214" s="208">
        <f t="shared" si="47"/>
        <v>1.5384615384615385</v>
      </c>
      <c r="AD214" s="208">
        <f t="shared" si="47"/>
        <v>0</v>
      </c>
      <c r="AE214" s="208">
        <f>AE213/AE192*100</f>
        <v>2.3255813953488373</v>
      </c>
      <c r="AF214" s="208">
        <f t="shared" si="47"/>
        <v>1.9607843137254901</v>
      </c>
      <c r="AG214" s="208">
        <f t="shared" si="47"/>
        <v>1.8181818181818181</v>
      </c>
      <c r="AH214" s="208">
        <f t="shared" si="47"/>
        <v>0</v>
      </c>
      <c r="AI214" s="208">
        <f t="shared" si="47"/>
        <v>1.4925373134328357</v>
      </c>
      <c r="AJ214" s="208">
        <f t="shared" si="47"/>
        <v>1.8181818181818181</v>
      </c>
      <c r="AK214" s="208">
        <f t="shared" si="47"/>
        <v>4</v>
      </c>
      <c r="AL214" s="208">
        <f t="shared" si="47"/>
        <v>2.5</v>
      </c>
      <c r="AM214" s="208">
        <f t="shared" si="47"/>
        <v>0</v>
      </c>
      <c r="AN214" s="208">
        <f t="shared" si="47"/>
        <v>4.5454545454545459</v>
      </c>
      <c r="AO214" s="208">
        <f t="shared" si="47"/>
        <v>4.5454545454545459</v>
      </c>
      <c r="AP214" s="208">
        <f t="shared" si="47"/>
        <v>0</v>
      </c>
      <c r="AQ214" s="208">
        <f t="shared" si="47"/>
        <v>1.5151515151515151</v>
      </c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</row>
    <row r="215" spans="1:83" ht="15" customHeight="1">
      <c r="A215" s="264"/>
      <c r="B215" s="274" t="s">
        <v>1039</v>
      </c>
      <c r="C215" s="46" t="s">
        <v>869</v>
      </c>
      <c r="D215" s="207">
        <v>0</v>
      </c>
      <c r="E215" s="207">
        <v>0</v>
      </c>
      <c r="F215" s="207">
        <v>0</v>
      </c>
      <c r="G215" s="207">
        <v>0</v>
      </c>
      <c r="H215" s="207">
        <v>0</v>
      </c>
      <c r="I215" s="207">
        <v>0</v>
      </c>
      <c r="J215" s="207">
        <v>0</v>
      </c>
      <c r="K215" s="207">
        <v>0</v>
      </c>
      <c r="L215" s="207">
        <v>0</v>
      </c>
      <c r="M215" s="207">
        <v>0</v>
      </c>
      <c r="N215" s="207">
        <v>0</v>
      </c>
      <c r="O215" s="207">
        <v>0</v>
      </c>
      <c r="P215" s="207">
        <v>0</v>
      </c>
      <c r="Q215" s="207">
        <v>0</v>
      </c>
      <c r="R215" s="207">
        <v>0</v>
      </c>
      <c r="S215" s="207">
        <v>0</v>
      </c>
      <c r="T215" s="207">
        <v>1</v>
      </c>
      <c r="U215" s="207">
        <v>0</v>
      </c>
      <c r="V215" s="207">
        <v>1</v>
      </c>
      <c r="W215" s="207">
        <v>0</v>
      </c>
      <c r="X215" s="207">
        <v>0</v>
      </c>
      <c r="Y215" s="207">
        <v>0</v>
      </c>
      <c r="Z215" s="207">
        <v>0</v>
      </c>
      <c r="AA215" s="207">
        <v>0</v>
      </c>
      <c r="AB215" s="207">
        <v>0</v>
      </c>
      <c r="AC215" s="207">
        <v>0</v>
      </c>
      <c r="AD215" s="207">
        <v>0</v>
      </c>
      <c r="AE215" s="207">
        <v>0</v>
      </c>
      <c r="AF215" s="207">
        <v>0</v>
      </c>
      <c r="AG215" s="207">
        <v>0</v>
      </c>
      <c r="AH215" s="207">
        <v>0</v>
      </c>
      <c r="AI215" s="207">
        <v>0</v>
      </c>
      <c r="AJ215" s="207">
        <v>0</v>
      </c>
      <c r="AK215" s="207">
        <v>0</v>
      </c>
      <c r="AL215" s="207">
        <v>0</v>
      </c>
      <c r="AM215" s="207">
        <v>0</v>
      </c>
      <c r="AN215" s="207">
        <v>0</v>
      </c>
      <c r="AO215" s="207">
        <v>0</v>
      </c>
      <c r="AP215" s="207">
        <v>0</v>
      </c>
      <c r="AQ215" s="207">
        <v>0</v>
      </c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</row>
    <row r="216" spans="1:83">
      <c r="A216" s="264"/>
      <c r="B216" s="274"/>
      <c r="C216" s="46" t="s">
        <v>870</v>
      </c>
      <c r="D216" s="208">
        <f t="shared" ref="D216:AQ216" si="48">D215/D192*100</f>
        <v>0</v>
      </c>
      <c r="E216" s="208">
        <f t="shared" si="48"/>
        <v>0</v>
      </c>
      <c r="F216" s="208">
        <f t="shared" si="48"/>
        <v>0</v>
      </c>
      <c r="G216" s="208">
        <f t="shared" si="48"/>
        <v>0</v>
      </c>
      <c r="H216" s="208">
        <f t="shared" si="48"/>
        <v>0</v>
      </c>
      <c r="I216" s="208">
        <f t="shared" si="48"/>
        <v>0</v>
      </c>
      <c r="J216" s="208">
        <f t="shared" si="48"/>
        <v>0</v>
      </c>
      <c r="K216" s="208">
        <f t="shared" si="48"/>
        <v>0</v>
      </c>
      <c r="L216" s="208">
        <f t="shared" si="48"/>
        <v>0</v>
      </c>
      <c r="M216" s="208">
        <f t="shared" si="48"/>
        <v>0</v>
      </c>
      <c r="N216" s="208">
        <f t="shared" si="48"/>
        <v>0</v>
      </c>
      <c r="O216" s="208">
        <f t="shared" si="48"/>
        <v>0</v>
      </c>
      <c r="P216" s="208">
        <f t="shared" si="48"/>
        <v>0</v>
      </c>
      <c r="Q216" s="208">
        <f t="shared" si="48"/>
        <v>0</v>
      </c>
      <c r="R216" s="208">
        <f t="shared" si="48"/>
        <v>0</v>
      </c>
      <c r="S216" s="208">
        <f t="shared" si="48"/>
        <v>0</v>
      </c>
      <c r="T216" s="208">
        <f t="shared" si="48"/>
        <v>3.3333333333333335</v>
      </c>
      <c r="U216" s="208">
        <f t="shared" si="48"/>
        <v>0</v>
      </c>
      <c r="V216" s="208">
        <f t="shared" si="48"/>
        <v>1.4492753623188406</v>
      </c>
      <c r="W216" s="208">
        <f t="shared" si="48"/>
        <v>0</v>
      </c>
      <c r="X216" s="208">
        <f t="shared" si="48"/>
        <v>0</v>
      </c>
      <c r="Y216" s="208">
        <f t="shared" si="48"/>
        <v>0</v>
      </c>
      <c r="Z216" s="208">
        <f t="shared" si="48"/>
        <v>0</v>
      </c>
      <c r="AA216" s="208">
        <f t="shared" si="48"/>
        <v>0</v>
      </c>
      <c r="AB216" s="208">
        <f t="shared" si="48"/>
        <v>0</v>
      </c>
      <c r="AC216" s="208">
        <f t="shared" si="48"/>
        <v>0</v>
      </c>
      <c r="AD216" s="208">
        <f t="shared" si="48"/>
        <v>0</v>
      </c>
      <c r="AE216" s="208">
        <f>AE215/AE192*100</f>
        <v>0</v>
      </c>
      <c r="AF216" s="208">
        <f t="shared" si="48"/>
        <v>0</v>
      </c>
      <c r="AG216" s="208">
        <f t="shared" si="48"/>
        <v>0</v>
      </c>
      <c r="AH216" s="208">
        <f t="shared" si="48"/>
        <v>0</v>
      </c>
      <c r="AI216" s="208">
        <f t="shared" si="48"/>
        <v>0</v>
      </c>
      <c r="AJ216" s="208">
        <f t="shared" si="48"/>
        <v>0</v>
      </c>
      <c r="AK216" s="208">
        <f t="shared" si="48"/>
        <v>0</v>
      </c>
      <c r="AL216" s="208">
        <f t="shared" si="48"/>
        <v>0</v>
      </c>
      <c r="AM216" s="208">
        <f t="shared" si="48"/>
        <v>0</v>
      </c>
      <c r="AN216" s="208">
        <f t="shared" si="48"/>
        <v>0</v>
      </c>
      <c r="AO216" s="208">
        <f t="shared" si="48"/>
        <v>0</v>
      </c>
      <c r="AP216" s="208">
        <f t="shared" si="48"/>
        <v>0</v>
      </c>
      <c r="AQ216" s="208">
        <f t="shared" si="48"/>
        <v>0</v>
      </c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</row>
    <row r="217" spans="1:83" ht="15" customHeight="1">
      <c r="A217" s="264"/>
      <c r="B217" s="274" t="s">
        <v>1040</v>
      </c>
      <c r="C217" s="46" t="s">
        <v>869</v>
      </c>
      <c r="D217" s="207">
        <v>0</v>
      </c>
      <c r="E217" s="207">
        <v>0</v>
      </c>
      <c r="F217" s="207">
        <v>0</v>
      </c>
      <c r="G217" s="207">
        <v>0</v>
      </c>
      <c r="H217" s="207">
        <v>0</v>
      </c>
      <c r="I217" s="207">
        <v>0</v>
      </c>
      <c r="J217" s="207">
        <v>0</v>
      </c>
      <c r="K217" s="207">
        <v>0</v>
      </c>
      <c r="L217" s="207">
        <v>0</v>
      </c>
      <c r="M217" s="207">
        <v>0</v>
      </c>
      <c r="N217" s="207">
        <v>0</v>
      </c>
      <c r="O217" s="207">
        <v>0</v>
      </c>
      <c r="P217" s="207">
        <v>0</v>
      </c>
      <c r="Q217" s="207">
        <v>0</v>
      </c>
      <c r="R217" s="207">
        <v>0</v>
      </c>
      <c r="S217" s="207">
        <v>0</v>
      </c>
      <c r="T217" s="207">
        <v>0</v>
      </c>
      <c r="U217" s="207">
        <v>0</v>
      </c>
      <c r="V217" s="207">
        <v>0</v>
      </c>
      <c r="W217" s="207">
        <v>0</v>
      </c>
      <c r="X217" s="207">
        <v>0</v>
      </c>
      <c r="Y217" s="207">
        <v>0</v>
      </c>
      <c r="Z217" s="207">
        <v>0</v>
      </c>
      <c r="AA217" s="207">
        <v>0</v>
      </c>
      <c r="AB217" s="207">
        <v>0</v>
      </c>
      <c r="AC217" s="207">
        <v>0</v>
      </c>
      <c r="AD217" s="207">
        <v>0</v>
      </c>
      <c r="AE217" s="207">
        <v>0</v>
      </c>
      <c r="AF217" s="207">
        <v>0</v>
      </c>
      <c r="AG217" s="207">
        <v>0</v>
      </c>
      <c r="AH217" s="207">
        <v>0</v>
      </c>
      <c r="AI217" s="207">
        <v>0</v>
      </c>
      <c r="AJ217" s="207">
        <v>1</v>
      </c>
      <c r="AK217" s="207">
        <v>0</v>
      </c>
      <c r="AL217" s="207">
        <v>0</v>
      </c>
      <c r="AM217" s="207">
        <v>0</v>
      </c>
      <c r="AN217" s="207">
        <v>0</v>
      </c>
      <c r="AO217" s="207">
        <v>0</v>
      </c>
      <c r="AP217" s="207">
        <v>0</v>
      </c>
      <c r="AQ217" s="207">
        <v>0</v>
      </c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</row>
    <row r="218" spans="1:83">
      <c r="A218" s="264"/>
      <c r="B218" s="274"/>
      <c r="C218" s="46" t="s">
        <v>870</v>
      </c>
      <c r="D218" s="208">
        <f t="shared" ref="D218:AQ218" si="49">D217/D192*100</f>
        <v>0</v>
      </c>
      <c r="E218" s="208">
        <f t="shared" si="49"/>
        <v>0</v>
      </c>
      <c r="F218" s="208">
        <f t="shared" si="49"/>
        <v>0</v>
      </c>
      <c r="G218" s="208">
        <f t="shared" si="49"/>
        <v>0</v>
      </c>
      <c r="H218" s="208">
        <f t="shared" si="49"/>
        <v>0</v>
      </c>
      <c r="I218" s="208">
        <f t="shared" si="49"/>
        <v>0</v>
      </c>
      <c r="J218" s="208">
        <f t="shared" si="49"/>
        <v>0</v>
      </c>
      <c r="K218" s="208">
        <f t="shared" si="49"/>
        <v>0</v>
      </c>
      <c r="L218" s="208">
        <f t="shared" si="49"/>
        <v>0</v>
      </c>
      <c r="M218" s="208">
        <f t="shared" si="49"/>
        <v>0</v>
      </c>
      <c r="N218" s="208">
        <f t="shared" si="49"/>
        <v>0</v>
      </c>
      <c r="O218" s="208">
        <f t="shared" si="49"/>
        <v>0</v>
      </c>
      <c r="P218" s="208">
        <f t="shared" si="49"/>
        <v>0</v>
      </c>
      <c r="Q218" s="208">
        <f t="shared" si="49"/>
        <v>0</v>
      </c>
      <c r="R218" s="208">
        <f t="shared" si="49"/>
        <v>0</v>
      </c>
      <c r="S218" s="208">
        <f t="shared" si="49"/>
        <v>0</v>
      </c>
      <c r="T218" s="208">
        <f t="shared" si="49"/>
        <v>0</v>
      </c>
      <c r="U218" s="208">
        <f t="shared" si="49"/>
        <v>0</v>
      </c>
      <c r="V218" s="208">
        <f t="shared" si="49"/>
        <v>0</v>
      </c>
      <c r="W218" s="208">
        <f t="shared" si="49"/>
        <v>0</v>
      </c>
      <c r="X218" s="208">
        <f t="shared" si="49"/>
        <v>0</v>
      </c>
      <c r="Y218" s="208">
        <f t="shared" si="49"/>
        <v>0</v>
      </c>
      <c r="Z218" s="208">
        <f t="shared" si="49"/>
        <v>0</v>
      </c>
      <c r="AA218" s="208">
        <f t="shared" si="49"/>
        <v>0</v>
      </c>
      <c r="AB218" s="208">
        <f t="shared" si="49"/>
        <v>0</v>
      </c>
      <c r="AC218" s="208">
        <f t="shared" si="49"/>
        <v>0</v>
      </c>
      <c r="AD218" s="208">
        <f t="shared" si="49"/>
        <v>0</v>
      </c>
      <c r="AE218" s="208">
        <f>AE217/AE192*100</f>
        <v>0</v>
      </c>
      <c r="AF218" s="208">
        <f t="shared" si="49"/>
        <v>0</v>
      </c>
      <c r="AG218" s="208">
        <f t="shared" si="49"/>
        <v>0</v>
      </c>
      <c r="AH218" s="208">
        <f t="shared" si="49"/>
        <v>0</v>
      </c>
      <c r="AI218" s="208">
        <f t="shared" si="49"/>
        <v>0</v>
      </c>
      <c r="AJ218" s="208">
        <f t="shared" si="49"/>
        <v>1.8181818181818181</v>
      </c>
      <c r="AK218" s="208">
        <f t="shared" si="49"/>
        <v>0</v>
      </c>
      <c r="AL218" s="208">
        <f t="shared" si="49"/>
        <v>0</v>
      </c>
      <c r="AM218" s="208">
        <f t="shared" si="49"/>
        <v>0</v>
      </c>
      <c r="AN218" s="208">
        <f t="shared" si="49"/>
        <v>0</v>
      </c>
      <c r="AO218" s="208">
        <f t="shared" si="49"/>
        <v>0</v>
      </c>
      <c r="AP218" s="208">
        <f t="shared" si="49"/>
        <v>0</v>
      </c>
      <c r="AQ218" s="208">
        <f t="shared" si="49"/>
        <v>0</v>
      </c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</row>
    <row r="219" spans="1:83" ht="15" customHeight="1">
      <c r="A219" s="264"/>
      <c r="B219" s="274" t="s">
        <v>1041</v>
      </c>
      <c r="C219" s="46" t="s">
        <v>869</v>
      </c>
      <c r="D219" s="207">
        <v>3</v>
      </c>
      <c r="E219" s="207">
        <v>7</v>
      </c>
      <c r="F219" s="207">
        <v>5</v>
      </c>
      <c r="G219" s="207">
        <v>8</v>
      </c>
      <c r="H219" s="207">
        <v>3</v>
      </c>
      <c r="I219" s="207">
        <v>5</v>
      </c>
      <c r="J219" s="207">
        <v>3</v>
      </c>
      <c r="K219" s="207">
        <v>7</v>
      </c>
      <c r="L219" s="207">
        <v>21</v>
      </c>
      <c r="M219" s="207">
        <v>3</v>
      </c>
      <c r="N219" s="207">
        <v>7</v>
      </c>
      <c r="O219" s="207">
        <v>4</v>
      </c>
      <c r="P219" s="207">
        <v>7</v>
      </c>
      <c r="Q219" s="207">
        <v>12</v>
      </c>
      <c r="R219" s="207">
        <v>3</v>
      </c>
      <c r="S219" s="207">
        <v>7</v>
      </c>
      <c r="T219" s="207">
        <v>4</v>
      </c>
      <c r="U219" s="207">
        <v>11</v>
      </c>
      <c r="V219" s="207">
        <v>9</v>
      </c>
      <c r="W219" s="207">
        <v>12</v>
      </c>
      <c r="X219" s="207">
        <v>9</v>
      </c>
      <c r="Y219" s="207">
        <v>6</v>
      </c>
      <c r="Z219" s="207">
        <v>4</v>
      </c>
      <c r="AA219" s="207">
        <v>10</v>
      </c>
      <c r="AB219" s="207">
        <v>11</v>
      </c>
      <c r="AC219" s="207">
        <v>13</v>
      </c>
      <c r="AD219" s="207">
        <v>12</v>
      </c>
      <c r="AE219" s="207">
        <v>0</v>
      </c>
      <c r="AF219" s="207">
        <v>10</v>
      </c>
      <c r="AG219" s="207">
        <v>10</v>
      </c>
      <c r="AH219" s="207">
        <v>12</v>
      </c>
      <c r="AI219" s="207">
        <v>14</v>
      </c>
      <c r="AJ219" s="207">
        <v>11</v>
      </c>
      <c r="AK219" s="207">
        <v>4</v>
      </c>
      <c r="AL219" s="207">
        <v>7</v>
      </c>
      <c r="AM219" s="207">
        <v>12</v>
      </c>
      <c r="AN219" s="207">
        <v>3</v>
      </c>
      <c r="AO219" s="207">
        <v>3</v>
      </c>
      <c r="AP219" s="207">
        <v>8</v>
      </c>
      <c r="AQ219" s="207">
        <v>13</v>
      </c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</row>
    <row r="220" spans="1:83">
      <c r="A220" s="264"/>
      <c r="B220" s="274"/>
      <c r="C220" s="46" t="s">
        <v>870</v>
      </c>
      <c r="D220" s="208">
        <f t="shared" ref="D220:AQ220" si="50">D219/D192*100</f>
        <v>10.714285714285714</v>
      </c>
      <c r="E220" s="208">
        <f t="shared" si="50"/>
        <v>21.212121212121211</v>
      </c>
      <c r="F220" s="208">
        <f t="shared" si="50"/>
        <v>16.129032258064516</v>
      </c>
      <c r="G220" s="208">
        <f t="shared" si="50"/>
        <v>16</v>
      </c>
      <c r="H220" s="208">
        <f t="shared" si="50"/>
        <v>11.538461538461538</v>
      </c>
      <c r="I220" s="208">
        <f t="shared" si="50"/>
        <v>16.666666666666664</v>
      </c>
      <c r="J220" s="208">
        <f t="shared" si="50"/>
        <v>8.5714285714285712</v>
      </c>
      <c r="K220" s="208">
        <f t="shared" si="50"/>
        <v>18.421052631578945</v>
      </c>
      <c r="L220" s="208">
        <f t="shared" si="50"/>
        <v>63.636363636363633</v>
      </c>
      <c r="M220" s="208">
        <f t="shared" si="50"/>
        <v>12.5</v>
      </c>
      <c r="N220" s="208">
        <f t="shared" si="50"/>
        <v>17.948717948717949</v>
      </c>
      <c r="O220" s="208">
        <f t="shared" si="50"/>
        <v>14.814814814814813</v>
      </c>
      <c r="P220" s="208">
        <f t="shared" si="50"/>
        <v>17.948717948717949</v>
      </c>
      <c r="Q220" s="208">
        <f t="shared" si="50"/>
        <v>22.641509433962266</v>
      </c>
      <c r="R220" s="208">
        <f t="shared" si="50"/>
        <v>13.043478260869565</v>
      </c>
      <c r="S220" s="208">
        <f t="shared" si="50"/>
        <v>16.666666666666664</v>
      </c>
      <c r="T220" s="208">
        <f t="shared" si="50"/>
        <v>13.333333333333334</v>
      </c>
      <c r="U220" s="208">
        <f t="shared" si="50"/>
        <v>18.64406779661017</v>
      </c>
      <c r="V220" s="208">
        <f t="shared" si="50"/>
        <v>13.043478260869565</v>
      </c>
      <c r="W220" s="208">
        <f t="shared" si="50"/>
        <v>19.35483870967742</v>
      </c>
      <c r="X220" s="208">
        <f t="shared" si="50"/>
        <v>18</v>
      </c>
      <c r="Y220" s="208">
        <f t="shared" si="50"/>
        <v>15</v>
      </c>
      <c r="Z220" s="208">
        <f t="shared" si="50"/>
        <v>13.793103448275861</v>
      </c>
      <c r="AA220" s="208">
        <f t="shared" si="50"/>
        <v>18.867924528301888</v>
      </c>
      <c r="AB220" s="208">
        <f t="shared" si="50"/>
        <v>20.37037037037037</v>
      </c>
      <c r="AC220" s="208">
        <f t="shared" si="50"/>
        <v>20</v>
      </c>
      <c r="AD220" s="208">
        <f t="shared" si="50"/>
        <v>21.052631578947366</v>
      </c>
      <c r="AE220" s="208">
        <f>AE219/AE192*100</f>
        <v>0</v>
      </c>
      <c r="AF220" s="208">
        <f t="shared" si="50"/>
        <v>19.607843137254903</v>
      </c>
      <c r="AG220" s="208">
        <f t="shared" si="50"/>
        <v>18.181818181818183</v>
      </c>
      <c r="AH220" s="208">
        <f t="shared" si="50"/>
        <v>22.641509433962266</v>
      </c>
      <c r="AI220" s="208">
        <f t="shared" si="50"/>
        <v>20.8955223880597</v>
      </c>
      <c r="AJ220" s="208">
        <f t="shared" si="50"/>
        <v>20</v>
      </c>
      <c r="AK220" s="208">
        <f t="shared" si="50"/>
        <v>16</v>
      </c>
      <c r="AL220" s="208">
        <f t="shared" si="50"/>
        <v>17.5</v>
      </c>
      <c r="AM220" s="208">
        <f t="shared" si="50"/>
        <v>23.52941176470588</v>
      </c>
      <c r="AN220" s="208">
        <f t="shared" si="50"/>
        <v>13.636363636363635</v>
      </c>
      <c r="AO220" s="208">
        <f t="shared" si="50"/>
        <v>13.636363636363635</v>
      </c>
      <c r="AP220" s="208">
        <f t="shared" si="50"/>
        <v>16</v>
      </c>
      <c r="AQ220" s="208">
        <f t="shared" si="50"/>
        <v>19.696969696969695</v>
      </c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</row>
    <row r="221" spans="1:83" ht="15" customHeight="1">
      <c r="A221" s="259" t="s">
        <v>1042</v>
      </c>
      <c r="B221" s="274" t="s">
        <v>1043</v>
      </c>
      <c r="C221" s="46" t="s">
        <v>869</v>
      </c>
      <c r="D221" s="209">
        <v>0</v>
      </c>
      <c r="E221" s="209">
        <v>1</v>
      </c>
      <c r="F221" s="209">
        <v>2</v>
      </c>
      <c r="G221" s="209">
        <v>5</v>
      </c>
      <c r="H221" s="209">
        <v>2</v>
      </c>
      <c r="I221" s="209">
        <v>1</v>
      </c>
      <c r="J221" s="209">
        <v>1</v>
      </c>
      <c r="K221" s="209">
        <v>6</v>
      </c>
      <c r="L221" s="209">
        <v>1</v>
      </c>
      <c r="M221" s="209">
        <v>0</v>
      </c>
      <c r="N221" s="209">
        <v>0</v>
      </c>
      <c r="O221" s="209">
        <v>1</v>
      </c>
      <c r="P221" s="209">
        <v>0</v>
      </c>
      <c r="Q221" s="209">
        <v>1</v>
      </c>
      <c r="R221" s="209">
        <v>1</v>
      </c>
      <c r="S221" s="209">
        <v>1</v>
      </c>
      <c r="T221" s="209">
        <v>2</v>
      </c>
      <c r="U221" s="209">
        <v>2</v>
      </c>
      <c r="V221" s="209">
        <v>6</v>
      </c>
      <c r="W221" s="209">
        <v>3</v>
      </c>
      <c r="X221" s="209">
        <v>1</v>
      </c>
      <c r="Y221" s="209">
        <v>1</v>
      </c>
      <c r="Z221" s="209">
        <v>1</v>
      </c>
      <c r="AA221" s="209">
        <v>1</v>
      </c>
      <c r="AB221" s="209">
        <v>2</v>
      </c>
      <c r="AC221" s="209">
        <v>0</v>
      </c>
      <c r="AD221" s="209">
        <v>1</v>
      </c>
      <c r="AE221" s="209">
        <v>3</v>
      </c>
      <c r="AF221" s="209">
        <v>2</v>
      </c>
      <c r="AG221" s="209">
        <v>2</v>
      </c>
      <c r="AH221" s="209">
        <v>1</v>
      </c>
      <c r="AI221" s="209">
        <v>1</v>
      </c>
      <c r="AJ221" s="209">
        <v>2</v>
      </c>
      <c r="AK221" s="209">
        <v>1</v>
      </c>
      <c r="AL221" s="209">
        <v>0</v>
      </c>
      <c r="AM221" s="209">
        <v>1</v>
      </c>
      <c r="AN221" s="209">
        <v>1</v>
      </c>
      <c r="AO221" s="209">
        <v>0</v>
      </c>
      <c r="AP221" s="209">
        <v>5</v>
      </c>
      <c r="AQ221" s="209">
        <v>0</v>
      </c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</row>
    <row r="222" spans="1:83">
      <c r="A222" s="259"/>
      <c r="B222" s="274"/>
      <c r="C222" s="46" t="s">
        <v>870</v>
      </c>
      <c r="D222" s="210">
        <f t="shared" ref="D222:AP222" si="51">D221/D195*100</f>
        <v>0</v>
      </c>
      <c r="E222" s="210">
        <f t="shared" si="51"/>
        <v>7.6923076923076925</v>
      </c>
      <c r="F222" s="210">
        <f t="shared" si="51"/>
        <v>18.181818181818183</v>
      </c>
      <c r="G222" s="210">
        <f t="shared" si="51"/>
        <v>16.666666666666664</v>
      </c>
      <c r="H222" s="210">
        <f t="shared" si="51"/>
        <v>20</v>
      </c>
      <c r="I222" s="210">
        <f t="shared" si="51"/>
        <v>10</v>
      </c>
      <c r="J222" s="210">
        <f t="shared" si="51"/>
        <v>9.0909090909090917</v>
      </c>
      <c r="K222" s="210">
        <f t="shared" si="51"/>
        <v>35.294117647058826</v>
      </c>
      <c r="L222" s="210">
        <f t="shared" si="51"/>
        <v>8.3333333333333321</v>
      </c>
      <c r="M222" s="210">
        <f t="shared" si="51"/>
        <v>0</v>
      </c>
      <c r="N222" s="210">
        <f t="shared" si="51"/>
        <v>0</v>
      </c>
      <c r="O222" s="210">
        <f t="shared" si="51"/>
        <v>9.0909090909090917</v>
      </c>
      <c r="P222" s="210">
        <f t="shared" si="51"/>
        <v>0</v>
      </c>
      <c r="Q222" s="210">
        <f t="shared" si="51"/>
        <v>4.3478260869565215</v>
      </c>
      <c r="R222" s="210">
        <f t="shared" si="51"/>
        <v>16.666666666666664</v>
      </c>
      <c r="S222" s="210">
        <f t="shared" si="51"/>
        <v>7.1428571428571423</v>
      </c>
      <c r="T222" s="210">
        <f t="shared" si="51"/>
        <v>20</v>
      </c>
      <c r="U222" s="210">
        <f>U221/U195*100</f>
        <v>7.6923076923076925</v>
      </c>
      <c r="V222" s="210">
        <f t="shared" si="51"/>
        <v>18.181818181818183</v>
      </c>
      <c r="W222" s="210">
        <f t="shared" si="51"/>
        <v>10.714285714285714</v>
      </c>
      <c r="X222" s="210">
        <f t="shared" si="51"/>
        <v>4.7619047619047619</v>
      </c>
      <c r="Y222" s="210">
        <f t="shared" si="51"/>
        <v>5.2631578947368416</v>
      </c>
      <c r="Z222" s="210">
        <f t="shared" si="51"/>
        <v>9.0909090909090917</v>
      </c>
      <c r="AA222" s="210">
        <f>AA221/AA195*100</f>
        <v>3.5714285714285712</v>
      </c>
      <c r="AB222" s="210">
        <f t="shared" si="51"/>
        <v>9.5238095238095237</v>
      </c>
      <c r="AC222" s="210">
        <f>AC221/AC195*100</f>
        <v>0</v>
      </c>
      <c r="AD222" s="210">
        <f>AD221/AD195*100</f>
        <v>3.8461538461538463</v>
      </c>
      <c r="AE222" s="210">
        <f>AE221/AE195*100</f>
        <v>15.789473684210526</v>
      </c>
      <c r="AF222" s="210">
        <f t="shared" si="51"/>
        <v>8.3333333333333321</v>
      </c>
      <c r="AG222" s="210">
        <f>AG221/AG195*100</f>
        <v>7.6923076923076925</v>
      </c>
      <c r="AH222" s="210">
        <f>AH221/AH195*100</f>
        <v>5.2631578947368416</v>
      </c>
      <c r="AI222" s="210">
        <f t="shared" si="51"/>
        <v>3.0303030303030303</v>
      </c>
      <c r="AJ222" s="210">
        <f>AJ221/AJ195*100</f>
        <v>8</v>
      </c>
      <c r="AK222" s="210">
        <f t="shared" si="51"/>
        <v>7.6923076923076925</v>
      </c>
      <c r="AL222" s="210">
        <f>AL221/AL195*100</f>
        <v>0</v>
      </c>
      <c r="AM222" s="210">
        <f>AM221/AM195*100</f>
        <v>4.3478260869565215</v>
      </c>
      <c r="AN222" s="210">
        <f t="shared" si="51"/>
        <v>12.5</v>
      </c>
      <c r="AO222" s="210">
        <f t="shared" si="51"/>
        <v>0</v>
      </c>
      <c r="AP222" s="210">
        <f t="shared" si="51"/>
        <v>27.777777777777779</v>
      </c>
      <c r="AQ222" s="210">
        <f>AQ221/AQ195*100</f>
        <v>0</v>
      </c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</row>
    <row r="223" spans="1:83" ht="15" customHeight="1">
      <c r="A223" s="259"/>
      <c r="B223" s="274" t="s">
        <v>1044</v>
      </c>
      <c r="C223" s="46" t="s">
        <v>869</v>
      </c>
      <c r="D223" s="211">
        <v>4</v>
      </c>
      <c r="E223" s="211">
        <v>6</v>
      </c>
      <c r="F223" s="211">
        <v>1</v>
      </c>
      <c r="G223" s="211">
        <v>8</v>
      </c>
      <c r="H223" s="211">
        <v>5</v>
      </c>
      <c r="I223" s="211">
        <v>6</v>
      </c>
      <c r="J223" s="211">
        <v>3</v>
      </c>
      <c r="K223" s="211">
        <v>7</v>
      </c>
      <c r="L223" s="211">
        <v>9</v>
      </c>
      <c r="M223" s="211">
        <v>6</v>
      </c>
      <c r="N223" s="211">
        <v>5</v>
      </c>
      <c r="O223" s="211">
        <v>9</v>
      </c>
      <c r="P223" s="211">
        <v>7</v>
      </c>
      <c r="Q223" s="211">
        <v>3</v>
      </c>
      <c r="R223" s="211">
        <v>1</v>
      </c>
      <c r="S223" s="211">
        <v>4</v>
      </c>
      <c r="T223" s="211">
        <v>7</v>
      </c>
      <c r="U223" s="211">
        <v>13</v>
      </c>
      <c r="V223" s="211">
        <v>15</v>
      </c>
      <c r="W223" s="211">
        <v>13</v>
      </c>
      <c r="X223" s="211">
        <v>15</v>
      </c>
      <c r="Y223" s="211">
        <v>16</v>
      </c>
      <c r="Z223" s="211">
        <v>5</v>
      </c>
      <c r="AA223" s="211">
        <v>14</v>
      </c>
      <c r="AB223" s="211">
        <v>14</v>
      </c>
      <c r="AC223" s="211">
        <v>20</v>
      </c>
      <c r="AD223" s="211">
        <v>14</v>
      </c>
      <c r="AE223" s="211">
        <v>10</v>
      </c>
      <c r="AF223" s="211">
        <v>15</v>
      </c>
      <c r="AG223" s="211">
        <v>12</v>
      </c>
      <c r="AH223" s="211">
        <v>15</v>
      </c>
      <c r="AI223" s="211">
        <v>15</v>
      </c>
      <c r="AJ223" s="211">
        <v>16</v>
      </c>
      <c r="AK223" s="211">
        <v>5</v>
      </c>
      <c r="AL223" s="211">
        <v>13</v>
      </c>
      <c r="AM223" s="211">
        <v>11</v>
      </c>
      <c r="AN223" s="211">
        <v>6</v>
      </c>
      <c r="AO223" s="211">
        <v>6</v>
      </c>
      <c r="AP223" s="211">
        <v>9</v>
      </c>
      <c r="AQ223" s="211">
        <v>13</v>
      </c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</row>
    <row r="224" spans="1:83">
      <c r="A224" s="259"/>
      <c r="B224" s="274"/>
      <c r="C224" s="46" t="s">
        <v>870</v>
      </c>
      <c r="D224" s="205">
        <f t="shared" ref="D224:AP224" si="52">D223/D195*100</f>
        <v>40</v>
      </c>
      <c r="E224" s="205">
        <f t="shared" si="52"/>
        <v>46.153846153846153</v>
      </c>
      <c r="F224" s="205">
        <f t="shared" si="52"/>
        <v>9.0909090909090917</v>
      </c>
      <c r="G224" s="205">
        <f t="shared" si="52"/>
        <v>26.666666666666668</v>
      </c>
      <c r="H224" s="205">
        <f t="shared" si="52"/>
        <v>50</v>
      </c>
      <c r="I224" s="205">
        <f t="shared" si="52"/>
        <v>60</v>
      </c>
      <c r="J224" s="205">
        <f t="shared" si="52"/>
        <v>27.27272727272727</v>
      </c>
      <c r="K224" s="205">
        <f t="shared" si="52"/>
        <v>41.17647058823529</v>
      </c>
      <c r="L224" s="205">
        <f t="shared" si="52"/>
        <v>75</v>
      </c>
      <c r="M224" s="205">
        <f t="shared" si="52"/>
        <v>75</v>
      </c>
      <c r="N224" s="205">
        <f t="shared" si="52"/>
        <v>33.333333333333329</v>
      </c>
      <c r="O224" s="205">
        <f t="shared" si="52"/>
        <v>81.818181818181827</v>
      </c>
      <c r="P224" s="205">
        <f t="shared" si="52"/>
        <v>35</v>
      </c>
      <c r="Q224" s="205">
        <f t="shared" si="52"/>
        <v>13.043478260869565</v>
      </c>
      <c r="R224" s="205">
        <f t="shared" si="52"/>
        <v>16.666666666666664</v>
      </c>
      <c r="S224" s="205">
        <f t="shared" si="52"/>
        <v>28.571428571428569</v>
      </c>
      <c r="T224" s="205">
        <f t="shared" si="52"/>
        <v>70</v>
      </c>
      <c r="U224" s="205">
        <f>U223/U195*100</f>
        <v>50</v>
      </c>
      <c r="V224" s="205">
        <f t="shared" si="52"/>
        <v>45.454545454545453</v>
      </c>
      <c r="W224" s="205">
        <f t="shared" si="52"/>
        <v>46.428571428571431</v>
      </c>
      <c r="X224" s="205">
        <f t="shared" si="52"/>
        <v>71.428571428571431</v>
      </c>
      <c r="Y224" s="205">
        <f t="shared" si="52"/>
        <v>84.210526315789465</v>
      </c>
      <c r="Z224" s="205">
        <f t="shared" si="52"/>
        <v>45.454545454545453</v>
      </c>
      <c r="AA224" s="205">
        <f>AA223/AA195*100</f>
        <v>50</v>
      </c>
      <c r="AB224" s="205">
        <f t="shared" si="52"/>
        <v>66.666666666666657</v>
      </c>
      <c r="AC224" s="205">
        <f>AC223/AC195*100</f>
        <v>71.428571428571431</v>
      </c>
      <c r="AD224" s="205">
        <f>AD223/AD195*100</f>
        <v>53.846153846153847</v>
      </c>
      <c r="AE224" s="205">
        <f>AE223/AE195*100</f>
        <v>52.631578947368418</v>
      </c>
      <c r="AF224" s="205">
        <f t="shared" si="52"/>
        <v>62.5</v>
      </c>
      <c r="AG224" s="205">
        <f>AG223/AG195*100</f>
        <v>46.153846153846153</v>
      </c>
      <c r="AH224" s="205">
        <f>AH223/AH195*100</f>
        <v>78.94736842105263</v>
      </c>
      <c r="AI224" s="205">
        <f t="shared" si="52"/>
        <v>45.454545454545453</v>
      </c>
      <c r="AJ224" s="205">
        <f>AJ223/AJ195*100</f>
        <v>64</v>
      </c>
      <c r="AK224" s="205">
        <f t="shared" si="52"/>
        <v>38.461538461538467</v>
      </c>
      <c r="AL224" s="205">
        <f>AL223/AL195*100</f>
        <v>76.470588235294116</v>
      </c>
      <c r="AM224" s="205">
        <f>AM223/AM195*100</f>
        <v>47.826086956521742</v>
      </c>
      <c r="AN224" s="205">
        <f t="shared" si="52"/>
        <v>75</v>
      </c>
      <c r="AO224" s="205">
        <f t="shared" si="52"/>
        <v>75</v>
      </c>
      <c r="AP224" s="205">
        <f t="shared" si="52"/>
        <v>50</v>
      </c>
      <c r="AQ224" s="205">
        <f>AQ223/AQ195*100</f>
        <v>44.827586206896555</v>
      </c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</row>
    <row r="225" spans="1:83" ht="15" customHeight="1">
      <c r="A225" s="259"/>
      <c r="B225" s="274" t="s">
        <v>1045</v>
      </c>
      <c r="C225" s="46" t="s">
        <v>869</v>
      </c>
      <c r="D225" s="211">
        <v>4</v>
      </c>
      <c r="E225" s="211">
        <v>6</v>
      </c>
      <c r="F225" s="211">
        <v>1</v>
      </c>
      <c r="G225" s="211">
        <v>1</v>
      </c>
      <c r="H225" s="211">
        <v>3</v>
      </c>
      <c r="I225" s="211">
        <v>3</v>
      </c>
      <c r="J225" s="211">
        <v>7</v>
      </c>
      <c r="K225" s="211">
        <v>4</v>
      </c>
      <c r="L225" s="211">
        <v>1</v>
      </c>
      <c r="M225" s="211">
        <v>2</v>
      </c>
      <c r="N225" s="211">
        <v>8</v>
      </c>
      <c r="O225" s="211">
        <v>1</v>
      </c>
      <c r="P225" s="211">
        <v>3</v>
      </c>
      <c r="Q225" s="211">
        <v>7</v>
      </c>
      <c r="R225" s="211">
        <v>4</v>
      </c>
      <c r="S225" s="211">
        <v>5</v>
      </c>
      <c r="T225" s="211">
        <v>1</v>
      </c>
      <c r="U225" s="211">
        <v>11</v>
      </c>
      <c r="V225" s="211">
        <v>2</v>
      </c>
      <c r="W225" s="211">
        <v>7</v>
      </c>
      <c r="X225" s="211">
        <v>5</v>
      </c>
      <c r="Y225" s="211">
        <v>2</v>
      </c>
      <c r="Z225" s="211">
        <v>5</v>
      </c>
      <c r="AA225" s="211">
        <v>13</v>
      </c>
      <c r="AB225" s="211">
        <v>5</v>
      </c>
      <c r="AC225" s="211">
        <v>8</v>
      </c>
      <c r="AD225" s="211">
        <v>4</v>
      </c>
      <c r="AE225" s="211">
        <v>4</v>
      </c>
      <c r="AF225" s="211">
        <v>7</v>
      </c>
      <c r="AG225" s="211">
        <v>12</v>
      </c>
      <c r="AH225" s="211">
        <v>3</v>
      </c>
      <c r="AI225" s="211">
        <v>5</v>
      </c>
      <c r="AJ225" s="211">
        <v>4</v>
      </c>
      <c r="AK225" s="211">
        <v>7</v>
      </c>
      <c r="AL225" s="211">
        <v>4</v>
      </c>
      <c r="AM225" s="211">
        <v>11</v>
      </c>
      <c r="AN225" s="211">
        <v>1</v>
      </c>
      <c r="AO225" s="211">
        <v>2</v>
      </c>
      <c r="AP225" s="211">
        <v>4</v>
      </c>
      <c r="AQ225" s="211">
        <v>8</v>
      </c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</row>
    <row r="226" spans="1:83">
      <c r="A226" s="259"/>
      <c r="B226" s="274"/>
      <c r="C226" s="46" t="s">
        <v>870</v>
      </c>
      <c r="D226" s="205">
        <f t="shared" ref="D226:AP226" si="53">D225/D195*100</f>
        <v>40</v>
      </c>
      <c r="E226" s="205">
        <f t="shared" si="53"/>
        <v>46.153846153846153</v>
      </c>
      <c r="F226" s="205">
        <f t="shared" si="53"/>
        <v>9.0909090909090917</v>
      </c>
      <c r="G226" s="205">
        <f t="shared" si="53"/>
        <v>3.3333333333333335</v>
      </c>
      <c r="H226" s="205">
        <f t="shared" si="53"/>
        <v>30</v>
      </c>
      <c r="I226" s="205">
        <f t="shared" si="53"/>
        <v>30</v>
      </c>
      <c r="J226" s="205">
        <f t="shared" si="53"/>
        <v>63.636363636363633</v>
      </c>
      <c r="K226" s="205">
        <f t="shared" si="53"/>
        <v>23.52941176470588</v>
      </c>
      <c r="L226" s="205">
        <f t="shared" si="53"/>
        <v>8.3333333333333321</v>
      </c>
      <c r="M226" s="205">
        <f t="shared" si="53"/>
        <v>25</v>
      </c>
      <c r="N226" s="205">
        <f t="shared" si="53"/>
        <v>53.333333333333336</v>
      </c>
      <c r="O226" s="205">
        <f t="shared" si="53"/>
        <v>9.0909090909090917</v>
      </c>
      <c r="P226" s="205">
        <f t="shared" si="53"/>
        <v>15</v>
      </c>
      <c r="Q226" s="205">
        <f t="shared" si="53"/>
        <v>30.434782608695656</v>
      </c>
      <c r="R226" s="205">
        <f t="shared" si="53"/>
        <v>66.666666666666657</v>
      </c>
      <c r="S226" s="205">
        <f t="shared" si="53"/>
        <v>35.714285714285715</v>
      </c>
      <c r="T226" s="205">
        <f t="shared" si="53"/>
        <v>10</v>
      </c>
      <c r="U226" s="205">
        <f>U225/U195*100</f>
        <v>42.307692307692307</v>
      </c>
      <c r="V226" s="205">
        <f t="shared" si="53"/>
        <v>6.0606060606060606</v>
      </c>
      <c r="W226" s="205">
        <f t="shared" si="53"/>
        <v>25</v>
      </c>
      <c r="X226" s="205">
        <f t="shared" si="53"/>
        <v>23.809523809523807</v>
      </c>
      <c r="Y226" s="205">
        <f t="shared" si="53"/>
        <v>10.526315789473683</v>
      </c>
      <c r="Z226" s="205">
        <f t="shared" si="53"/>
        <v>45.454545454545453</v>
      </c>
      <c r="AA226" s="205">
        <f>AA225/AA195*100</f>
        <v>46.428571428571431</v>
      </c>
      <c r="AB226" s="205">
        <f t="shared" si="53"/>
        <v>23.809523809523807</v>
      </c>
      <c r="AC226" s="205">
        <f>AC225/AC195*100</f>
        <v>28.571428571428569</v>
      </c>
      <c r="AD226" s="205">
        <f>AD225/AD195*100</f>
        <v>15.384615384615385</v>
      </c>
      <c r="AE226" s="205">
        <f>AE225/AE195*100</f>
        <v>21.052631578947366</v>
      </c>
      <c r="AF226" s="205">
        <f t="shared" si="53"/>
        <v>29.166666666666668</v>
      </c>
      <c r="AG226" s="205">
        <f>AG225/AG195*100</f>
        <v>46.153846153846153</v>
      </c>
      <c r="AH226" s="205">
        <f>AH225/AH195*100</f>
        <v>15.789473684210526</v>
      </c>
      <c r="AI226" s="205">
        <f t="shared" si="53"/>
        <v>15.151515151515152</v>
      </c>
      <c r="AJ226" s="205">
        <f>AJ225/AJ195*100</f>
        <v>16</v>
      </c>
      <c r="AK226" s="205">
        <f t="shared" si="53"/>
        <v>53.846153846153847</v>
      </c>
      <c r="AL226" s="205">
        <f>AL225/AL195*100</f>
        <v>23.52941176470588</v>
      </c>
      <c r="AM226" s="205">
        <f>AM225/AM195*100</f>
        <v>47.826086956521742</v>
      </c>
      <c r="AN226" s="205">
        <f t="shared" si="53"/>
        <v>12.5</v>
      </c>
      <c r="AO226" s="205">
        <f t="shared" si="53"/>
        <v>25</v>
      </c>
      <c r="AP226" s="205">
        <f t="shared" si="53"/>
        <v>22.222222222222221</v>
      </c>
      <c r="AQ226" s="205">
        <f>AQ225/AQ195*100</f>
        <v>27.586206896551722</v>
      </c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</row>
    <row r="227" spans="1:83" ht="15" customHeight="1">
      <c r="A227" s="259"/>
      <c r="B227" s="274" t="s">
        <v>1046</v>
      </c>
      <c r="C227" s="46" t="s">
        <v>869</v>
      </c>
      <c r="D227" s="211">
        <v>2</v>
      </c>
      <c r="E227" s="211">
        <v>0</v>
      </c>
      <c r="F227" s="211">
        <v>1</v>
      </c>
      <c r="G227" s="211">
        <v>8</v>
      </c>
      <c r="H227" s="211">
        <v>3</v>
      </c>
      <c r="I227" s="211">
        <v>3</v>
      </c>
      <c r="J227" s="211">
        <v>6</v>
      </c>
      <c r="K227" s="211">
        <v>2</v>
      </c>
      <c r="L227" s="211">
        <v>1</v>
      </c>
      <c r="M227" s="211">
        <v>2</v>
      </c>
      <c r="N227" s="211">
        <v>2</v>
      </c>
      <c r="O227" s="211">
        <v>0</v>
      </c>
      <c r="P227" s="211">
        <v>0</v>
      </c>
      <c r="Q227" s="211">
        <v>4</v>
      </c>
      <c r="R227" s="211">
        <v>1</v>
      </c>
      <c r="S227" s="211">
        <v>4</v>
      </c>
      <c r="T227" s="211">
        <v>0</v>
      </c>
      <c r="U227" s="211">
        <v>6</v>
      </c>
      <c r="V227" s="211">
        <v>0</v>
      </c>
      <c r="W227" s="211">
        <v>2</v>
      </c>
      <c r="X227" s="211">
        <v>3</v>
      </c>
      <c r="Y227" s="211">
        <v>0</v>
      </c>
      <c r="Z227" s="211">
        <v>5</v>
      </c>
      <c r="AA227" s="211">
        <v>10</v>
      </c>
      <c r="AB227" s="211">
        <v>5</v>
      </c>
      <c r="AC227" s="211">
        <v>0</v>
      </c>
      <c r="AD227" s="211">
        <v>0</v>
      </c>
      <c r="AE227" s="211">
        <v>2</v>
      </c>
      <c r="AF227" s="211">
        <v>3</v>
      </c>
      <c r="AG227" s="211">
        <v>0</v>
      </c>
      <c r="AH227" s="211">
        <v>0</v>
      </c>
      <c r="AI227" s="211">
        <v>1</v>
      </c>
      <c r="AJ227" s="211">
        <v>0</v>
      </c>
      <c r="AK227" s="211">
        <v>7</v>
      </c>
      <c r="AL227" s="211">
        <v>0</v>
      </c>
      <c r="AM227" s="211">
        <v>0</v>
      </c>
      <c r="AN227" s="211">
        <v>0</v>
      </c>
      <c r="AO227" s="211">
        <v>1</v>
      </c>
      <c r="AP227" s="211">
        <v>0</v>
      </c>
      <c r="AQ227" s="211">
        <v>0</v>
      </c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</row>
    <row r="228" spans="1:83">
      <c r="A228" s="259"/>
      <c r="B228" s="274"/>
      <c r="C228" s="46" t="s">
        <v>870</v>
      </c>
      <c r="D228" s="205">
        <f t="shared" ref="D228:AP228" si="54">D227/D195*100</f>
        <v>20</v>
      </c>
      <c r="E228" s="205">
        <f t="shared" si="54"/>
        <v>0</v>
      </c>
      <c r="F228" s="205">
        <f t="shared" si="54"/>
        <v>9.0909090909090917</v>
      </c>
      <c r="G228" s="205">
        <f t="shared" si="54"/>
        <v>26.666666666666668</v>
      </c>
      <c r="H228" s="205">
        <f t="shared" si="54"/>
        <v>30</v>
      </c>
      <c r="I228" s="205">
        <f t="shared" si="54"/>
        <v>30</v>
      </c>
      <c r="J228" s="205">
        <f t="shared" si="54"/>
        <v>54.54545454545454</v>
      </c>
      <c r="K228" s="205">
        <f t="shared" si="54"/>
        <v>11.76470588235294</v>
      </c>
      <c r="L228" s="205">
        <f t="shared" si="54"/>
        <v>8.3333333333333321</v>
      </c>
      <c r="M228" s="205">
        <f t="shared" si="54"/>
        <v>25</v>
      </c>
      <c r="N228" s="205">
        <f t="shared" si="54"/>
        <v>13.333333333333334</v>
      </c>
      <c r="O228" s="205">
        <f t="shared" si="54"/>
        <v>0</v>
      </c>
      <c r="P228" s="205">
        <f t="shared" si="54"/>
        <v>0</v>
      </c>
      <c r="Q228" s="205">
        <f t="shared" si="54"/>
        <v>17.391304347826086</v>
      </c>
      <c r="R228" s="205">
        <f t="shared" si="54"/>
        <v>16.666666666666664</v>
      </c>
      <c r="S228" s="205">
        <f t="shared" si="54"/>
        <v>28.571428571428569</v>
      </c>
      <c r="T228" s="205">
        <f t="shared" si="54"/>
        <v>0</v>
      </c>
      <c r="U228" s="205">
        <f>U227/U195*100</f>
        <v>23.076923076923077</v>
      </c>
      <c r="V228" s="205">
        <f t="shared" si="54"/>
        <v>0</v>
      </c>
      <c r="W228" s="205">
        <f t="shared" si="54"/>
        <v>7.1428571428571423</v>
      </c>
      <c r="X228" s="205">
        <f t="shared" si="54"/>
        <v>14.285714285714285</v>
      </c>
      <c r="Y228" s="205">
        <f t="shared" si="54"/>
        <v>0</v>
      </c>
      <c r="Z228" s="205">
        <f t="shared" si="54"/>
        <v>45.454545454545453</v>
      </c>
      <c r="AA228" s="205">
        <f>AA227/AA195*100</f>
        <v>35.714285714285715</v>
      </c>
      <c r="AB228" s="205">
        <f t="shared" si="54"/>
        <v>23.809523809523807</v>
      </c>
      <c r="AC228" s="205">
        <f>AC227/AC195*100</f>
        <v>0</v>
      </c>
      <c r="AD228" s="205">
        <f>AD227/AD195*100</f>
        <v>0</v>
      </c>
      <c r="AE228" s="205">
        <f>AE227/AE195*100</f>
        <v>10.526315789473683</v>
      </c>
      <c r="AF228" s="205">
        <f t="shared" si="54"/>
        <v>12.5</v>
      </c>
      <c r="AG228" s="205">
        <f>AG227/AG195*100</f>
        <v>0</v>
      </c>
      <c r="AH228" s="205">
        <f>AH227/AH195*100</f>
        <v>0</v>
      </c>
      <c r="AI228" s="205">
        <f t="shared" si="54"/>
        <v>3.0303030303030303</v>
      </c>
      <c r="AJ228" s="205">
        <f>AJ227/AJ195*100</f>
        <v>0</v>
      </c>
      <c r="AK228" s="205">
        <f t="shared" si="54"/>
        <v>53.846153846153847</v>
      </c>
      <c r="AL228" s="205">
        <f>AL227/AL195*100</f>
        <v>0</v>
      </c>
      <c r="AM228" s="205">
        <f>AM227/AM195*100</f>
        <v>0</v>
      </c>
      <c r="AN228" s="205">
        <f t="shared" si="54"/>
        <v>0</v>
      </c>
      <c r="AO228" s="205">
        <f t="shared" si="54"/>
        <v>12.5</v>
      </c>
      <c r="AP228" s="205">
        <f t="shared" si="54"/>
        <v>0</v>
      </c>
      <c r="AQ228" s="205">
        <f>AQ227/AQ195*100</f>
        <v>0</v>
      </c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</row>
    <row r="229" spans="1:83" ht="15" customHeight="1">
      <c r="A229" s="259"/>
      <c r="B229" s="274" t="s">
        <v>1047</v>
      </c>
      <c r="C229" s="46" t="s">
        <v>869</v>
      </c>
      <c r="D229" s="211">
        <v>0</v>
      </c>
      <c r="E229" s="211">
        <v>0</v>
      </c>
      <c r="F229" s="211">
        <v>1</v>
      </c>
      <c r="G229" s="211">
        <v>1</v>
      </c>
      <c r="H229" s="211">
        <v>1</v>
      </c>
      <c r="I229" s="211">
        <v>0</v>
      </c>
      <c r="J229" s="211">
        <v>0</v>
      </c>
      <c r="K229" s="211">
        <v>3</v>
      </c>
      <c r="L229" s="211">
        <v>0</v>
      </c>
      <c r="M229" s="211">
        <v>0</v>
      </c>
      <c r="N229" s="211">
        <v>0</v>
      </c>
      <c r="O229" s="211">
        <v>0</v>
      </c>
      <c r="P229" s="211">
        <v>0</v>
      </c>
      <c r="Q229" s="211">
        <v>0</v>
      </c>
      <c r="R229" s="211">
        <v>0</v>
      </c>
      <c r="S229" s="211">
        <v>0</v>
      </c>
      <c r="T229" s="211">
        <v>0</v>
      </c>
      <c r="U229" s="211">
        <v>0</v>
      </c>
      <c r="V229" s="211">
        <v>0</v>
      </c>
      <c r="W229" s="211">
        <v>3</v>
      </c>
      <c r="X229" s="211">
        <v>0</v>
      </c>
      <c r="Y229" s="211">
        <v>0</v>
      </c>
      <c r="Z229" s="211">
        <v>0</v>
      </c>
      <c r="AA229" s="211">
        <v>0</v>
      </c>
      <c r="AB229" s="211">
        <v>0</v>
      </c>
      <c r="AC229" s="211">
        <v>0</v>
      </c>
      <c r="AD229" s="211">
        <v>0</v>
      </c>
      <c r="AE229" s="211">
        <v>0</v>
      </c>
      <c r="AF229" s="211">
        <v>0</v>
      </c>
      <c r="AG229" s="211">
        <v>0</v>
      </c>
      <c r="AH229" s="211">
        <v>0</v>
      </c>
      <c r="AI229" s="211">
        <v>1</v>
      </c>
      <c r="AJ229" s="211">
        <v>0</v>
      </c>
      <c r="AK229" s="211">
        <v>0</v>
      </c>
      <c r="AL229" s="211">
        <v>0</v>
      </c>
      <c r="AM229" s="211">
        <v>0</v>
      </c>
      <c r="AN229" s="211">
        <v>0</v>
      </c>
      <c r="AO229" s="211">
        <v>0</v>
      </c>
      <c r="AP229" s="211">
        <v>0</v>
      </c>
      <c r="AQ229" s="211">
        <v>0</v>
      </c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</row>
    <row r="230" spans="1:83">
      <c r="A230" s="259"/>
      <c r="B230" s="274"/>
      <c r="C230" s="46" t="s">
        <v>870</v>
      </c>
      <c r="D230" s="205">
        <f t="shared" ref="D230:AP230" si="55">D229/D195*100</f>
        <v>0</v>
      </c>
      <c r="E230" s="205">
        <f t="shared" si="55"/>
        <v>0</v>
      </c>
      <c r="F230" s="205">
        <f t="shared" si="55"/>
        <v>9.0909090909090917</v>
      </c>
      <c r="G230" s="205">
        <f t="shared" si="55"/>
        <v>3.3333333333333335</v>
      </c>
      <c r="H230" s="205">
        <f t="shared" si="55"/>
        <v>10</v>
      </c>
      <c r="I230" s="205">
        <f t="shared" si="55"/>
        <v>0</v>
      </c>
      <c r="J230" s="205">
        <f t="shared" si="55"/>
        <v>0</v>
      </c>
      <c r="K230" s="205">
        <f t="shared" si="55"/>
        <v>17.647058823529413</v>
      </c>
      <c r="L230" s="205">
        <f t="shared" si="55"/>
        <v>0</v>
      </c>
      <c r="M230" s="205">
        <f t="shared" si="55"/>
        <v>0</v>
      </c>
      <c r="N230" s="205">
        <f t="shared" si="55"/>
        <v>0</v>
      </c>
      <c r="O230" s="205">
        <f t="shared" si="55"/>
        <v>0</v>
      </c>
      <c r="P230" s="205">
        <f t="shared" si="55"/>
        <v>0</v>
      </c>
      <c r="Q230" s="205">
        <f t="shared" si="55"/>
        <v>0</v>
      </c>
      <c r="R230" s="205">
        <f t="shared" si="55"/>
        <v>0</v>
      </c>
      <c r="S230" s="205">
        <f t="shared" si="55"/>
        <v>0</v>
      </c>
      <c r="T230" s="205">
        <f t="shared" si="55"/>
        <v>0</v>
      </c>
      <c r="U230" s="205">
        <f>U229/U195*100</f>
        <v>0</v>
      </c>
      <c r="V230" s="205">
        <f t="shared" si="55"/>
        <v>0</v>
      </c>
      <c r="W230" s="205">
        <f t="shared" si="55"/>
        <v>10.714285714285714</v>
      </c>
      <c r="X230" s="205">
        <f t="shared" si="55"/>
        <v>0</v>
      </c>
      <c r="Y230" s="205">
        <f t="shared" si="55"/>
        <v>0</v>
      </c>
      <c r="Z230" s="205">
        <f t="shared" si="55"/>
        <v>0</v>
      </c>
      <c r="AA230" s="205">
        <f>AA229/AA195*100</f>
        <v>0</v>
      </c>
      <c r="AB230" s="205">
        <f t="shared" si="55"/>
        <v>0</v>
      </c>
      <c r="AC230" s="205">
        <f>AC229/AC195*100</f>
        <v>0</v>
      </c>
      <c r="AD230" s="205">
        <f>AD229/AD195*100</f>
        <v>0</v>
      </c>
      <c r="AE230" s="205">
        <f>AE229/AE195*100</f>
        <v>0</v>
      </c>
      <c r="AF230" s="205">
        <f t="shared" si="55"/>
        <v>0</v>
      </c>
      <c r="AG230" s="205">
        <f>AG229/AG195*100</f>
        <v>0</v>
      </c>
      <c r="AH230" s="205">
        <f>AH229/AH195*100</f>
        <v>0</v>
      </c>
      <c r="AI230" s="205">
        <f t="shared" si="55"/>
        <v>3.0303030303030303</v>
      </c>
      <c r="AJ230" s="205">
        <f>AJ229/AJ195*100</f>
        <v>0</v>
      </c>
      <c r="AK230" s="205">
        <f t="shared" si="55"/>
        <v>0</v>
      </c>
      <c r="AL230" s="205">
        <f>AL229/AL195*100</f>
        <v>0</v>
      </c>
      <c r="AM230" s="205">
        <f>AM229/AM195*100</f>
        <v>0</v>
      </c>
      <c r="AN230" s="205">
        <f t="shared" si="55"/>
        <v>0</v>
      </c>
      <c r="AO230" s="205">
        <f t="shared" si="55"/>
        <v>0</v>
      </c>
      <c r="AP230" s="205">
        <f t="shared" si="55"/>
        <v>0</v>
      </c>
      <c r="AQ230" s="205">
        <f>AQ229/AQ195*100</f>
        <v>0</v>
      </c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</row>
    <row r="231" spans="1:83" ht="15" customHeight="1">
      <c r="A231" s="259" t="s">
        <v>1048</v>
      </c>
      <c r="B231" s="274" t="s">
        <v>1049</v>
      </c>
      <c r="C231" s="55" t="s">
        <v>869</v>
      </c>
      <c r="D231" s="212">
        <v>6</v>
      </c>
      <c r="E231" s="212">
        <v>8</v>
      </c>
      <c r="F231" s="212">
        <v>8</v>
      </c>
      <c r="G231" s="212">
        <v>20</v>
      </c>
      <c r="H231" s="212">
        <v>7</v>
      </c>
      <c r="I231" s="212">
        <v>7</v>
      </c>
      <c r="J231" s="212">
        <v>7</v>
      </c>
      <c r="K231" s="212">
        <v>12</v>
      </c>
      <c r="L231" s="212">
        <v>7</v>
      </c>
      <c r="M231" s="212">
        <v>7</v>
      </c>
      <c r="N231" s="212">
        <v>8</v>
      </c>
      <c r="O231" s="212">
        <v>6</v>
      </c>
      <c r="P231" s="212">
        <v>16</v>
      </c>
      <c r="Q231" s="212">
        <v>18</v>
      </c>
      <c r="R231" s="212">
        <v>4</v>
      </c>
      <c r="S231" s="212">
        <v>7</v>
      </c>
      <c r="T231" s="212">
        <v>4</v>
      </c>
      <c r="U231" s="212">
        <v>15</v>
      </c>
      <c r="V231" s="207">
        <v>29</v>
      </c>
      <c r="W231" s="212">
        <v>15</v>
      </c>
      <c r="X231" s="212">
        <v>12</v>
      </c>
      <c r="Y231" s="212">
        <v>13</v>
      </c>
      <c r="Z231" s="212">
        <v>6</v>
      </c>
      <c r="AA231" s="207">
        <v>13</v>
      </c>
      <c r="AB231" s="212">
        <v>10</v>
      </c>
      <c r="AC231" s="212">
        <v>18</v>
      </c>
      <c r="AD231" s="212">
        <v>11</v>
      </c>
      <c r="AE231" s="212">
        <v>9</v>
      </c>
      <c r="AF231" s="212">
        <v>17</v>
      </c>
      <c r="AG231" s="212">
        <v>18</v>
      </c>
      <c r="AH231" s="212">
        <v>14</v>
      </c>
      <c r="AI231" s="212">
        <v>19</v>
      </c>
      <c r="AJ231" s="212">
        <v>11</v>
      </c>
      <c r="AK231" s="212">
        <v>6</v>
      </c>
      <c r="AL231" s="212">
        <v>12</v>
      </c>
      <c r="AM231" s="212">
        <v>13</v>
      </c>
      <c r="AN231" s="212">
        <v>3</v>
      </c>
      <c r="AO231" s="212">
        <v>5</v>
      </c>
      <c r="AP231" s="212">
        <v>9</v>
      </c>
      <c r="AQ231" s="212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</row>
    <row r="232" spans="1:83">
      <c r="A232" s="259"/>
      <c r="B232" s="274"/>
      <c r="C232" s="55" t="s">
        <v>870</v>
      </c>
      <c r="D232" s="208">
        <f t="shared" ref="D232:AQ232" si="56">D231/D195*100</f>
        <v>60</v>
      </c>
      <c r="E232" s="208">
        <f t="shared" si="56"/>
        <v>61.53846153846154</v>
      </c>
      <c r="F232" s="208">
        <f t="shared" si="56"/>
        <v>72.727272727272734</v>
      </c>
      <c r="G232" s="208">
        <f t="shared" si="56"/>
        <v>66.666666666666657</v>
      </c>
      <c r="H232" s="208">
        <f t="shared" si="56"/>
        <v>70</v>
      </c>
      <c r="I232" s="208">
        <f t="shared" si="56"/>
        <v>70</v>
      </c>
      <c r="J232" s="208">
        <f t="shared" si="56"/>
        <v>63.636363636363633</v>
      </c>
      <c r="K232" s="208">
        <f t="shared" si="56"/>
        <v>70.588235294117652</v>
      </c>
      <c r="L232" s="208">
        <f t="shared" si="56"/>
        <v>58.333333333333336</v>
      </c>
      <c r="M232" s="208">
        <f t="shared" si="56"/>
        <v>87.5</v>
      </c>
      <c r="N232" s="208">
        <f t="shared" si="56"/>
        <v>53.333333333333336</v>
      </c>
      <c r="O232" s="208">
        <f t="shared" si="56"/>
        <v>54.54545454545454</v>
      </c>
      <c r="P232" s="208">
        <f t="shared" si="56"/>
        <v>80</v>
      </c>
      <c r="Q232" s="208">
        <f t="shared" si="56"/>
        <v>78.260869565217391</v>
      </c>
      <c r="R232" s="208">
        <f t="shared" si="56"/>
        <v>66.666666666666657</v>
      </c>
      <c r="S232" s="208">
        <f t="shared" si="56"/>
        <v>50</v>
      </c>
      <c r="T232" s="208">
        <f t="shared" si="56"/>
        <v>40</v>
      </c>
      <c r="U232" s="208">
        <f t="shared" si="56"/>
        <v>57.692307692307686</v>
      </c>
      <c r="V232" s="208">
        <f t="shared" si="56"/>
        <v>87.878787878787875</v>
      </c>
      <c r="W232" s="208">
        <f t="shared" si="56"/>
        <v>53.571428571428569</v>
      </c>
      <c r="X232" s="208">
        <f t="shared" si="56"/>
        <v>57.142857142857139</v>
      </c>
      <c r="Y232" s="208">
        <f t="shared" si="56"/>
        <v>68.421052631578945</v>
      </c>
      <c r="Z232" s="208">
        <f t="shared" si="56"/>
        <v>54.54545454545454</v>
      </c>
      <c r="AA232" s="208">
        <f t="shared" si="56"/>
        <v>46.428571428571431</v>
      </c>
      <c r="AB232" s="208">
        <f t="shared" si="56"/>
        <v>47.619047619047613</v>
      </c>
      <c r="AC232" s="208">
        <f t="shared" si="56"/>
        <v>64.285714285714292</v>
      </c>
      <c r="AD232" s="208">
        <f t="shared" si="56"/>
        <v>42.307692307692307</v>
      </c>
      <c r="AE232" s="208">
        <f>AE231/AE195*100</f>
        <v>47.368421052631575</v>
      </c>
      <c r="AF232" s="208">
        <f t="shared" si="56"/>
        <v>70.833333333333343</v>
      </c>
      <c r="AG232" s="208">
        <f t="shared" si="56"/>
        <v>69.230769230769226</v>
      </c>
      <c r="AH232" s="208">
        <f t="shared" si="56"/>
        <v>73.68421052631578</v>
      </c>
      <c r="AI232" s="208">
        <f t="shared" si="56"/>
        <v>57.575757575757578</v>
      </c>
      <c r="AJ232" s="208">
        <f t="shared" si="56"/>
        <v>44</v>
      </c>
      <c r="AK232" s="208">
        <f t="shared" si="56"/>
        <v>46.153846153846153</v>
      </c>
      <c r="AL232" s="208">
        <f t="shared" si="56"/>
        <v>70.588235294117652</v>
      </c>
      <c r="AM232" s="208">
        <f t="shared" si="56"/>
        <v>56.521739130434781</v>
      </c>
      <c r="AN232" s="208">
        <f t="shared" si="56"/>
        <v>37.5</v>
      </c>
      <c r="AO232" s="208">
        <f t="shared" si="56"/>
        <v>62.5</v>
      </c>
      <c r="AP232" s="208">
        <f t="shared" si="56"/>
        <v>50</v>
      </c>
      <c r="AQ232" s="208">
        <f t="shared" si="56"/>
        <v>0</v>
      </c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</row>
    <row r="233" spans="1:83" ht="15" customHeight="1">
      <c r="A233" s="259"/>
      <c r="B233" s="274" t="s">
        <v>1050</v>
      </c>
      <c r="C233" s="46" t="s">
        <v>869</v>
      </c>
      <c r="D233" s="207">
        <v>6</v>
      </c>
      <c r="E233" s="207">
        <v>8</v>
      </c>
      <c r="F233" s="207">
        <v>8</v>
      </c>
      <c r="G233" s="207">
        <v>20</v>
      </c>
      <c r="H233" s="207">
        <v>7</v>
      </c>
      <c r="I233" s="207">
        <v>7</v>
      </c>
      <c r="J233" s="207">
        <v>7</v>
      </c>
      <c r="K233" s="207">
        <v>12</v>
      </c>
      <c r="L233" s="207">
        <v>7</v>
      </c>
      <c r="M233" s="207">
        <v>7</v>
      </c>
      <c r="N233" s="207">
        <v>8</v>
      </c>
      <c r="O233" s="207">
        <v>6</v>
      </c>
      <c r="P233" s="207">
        <v>16</v>
      </c>
      <c r="Q233" s="207">
        <v>18</v>
      </c>
      <c r="R233" s="207">
        <v>4</v>
      </c>
      <c r="S233" s="207">
        <v>7</v>
      </c>
      <c r="T233" s="207">
        <v>4</v>
      </c>
      <c r="U233" s="207">
        <v>15</v>
      </c>
      <c r="V233" s="207">
        <v>29</v>
      </c>
      <c r="W233" s="207">
        <v>14</v>
      </c>
      <c r="X233" s="207">
        <v>12</v>
      </c>
      <c r="Y233" s="207">
        <v>13</v>
      </c>
      <c r="Z233" s="207">
        <v>6</v>
      </c>
      <c r="AA233" s="207">
        <v>13</v>
      </c>
      <c r="AB233" s="207">
        <v>10</v>
      </c>
      <c r="AC233" s="207">
        <v>18</v>
      </c>
      <c r="AD233" s="207">
        <v>11</v>
      </c>
      <c r="AE233" s="207">
        <v>9</v>
      </c>
      <c r="AF233" s="207">
        <v>16</v>
      </c>
      <c r="AG233" s="207">
        <v>18</v>
      </c>
      <c r="AH233" s="207">
        <v>14</v>
      </c>
      <c r="AI233" s="207">
        <v>19</v>
      </c>
      <c r="AJ233" s="207">
        <v>9</v>
      </c>
      <c r="AK233" s="207">
        <v>6</v>
      </c>
      <c r="AL233" s="207">
        <v>11</v>
      </c>
      <c r="AM233" s="207">
        <v>13</v>
      </c>
      <c r="AN233" s="207">
        <v>3</v>
      </c>
      <c r="AO233" s="207">
        <v>5</v>
      </c>
      <c r="AP233" s="207">
        <v>6</v>
      </c>
      <c r="AQ233" s="207">
        <v>8</v>
      </c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</row>
    <row r="234" spans="1:83">
      <c r="A234" s="259"/>
      <c r="B234" s="274"/>
      <c r="C234" s="46" t="s">
        <v>870</v>
      </c>
      <c r="D234" s="208">
        <f t="shared" ref="D234:AQ234" si="57">D233/D195*100</f>
        <v>60</v>
      </c>
      <c r="E234" s="208">
        <f t="shared" si="57"/>
        <v>61.53846153846154</v>
      </c>
      <c r="F234" s="208">
        <f t="shared" si="57"/>
        <v>72.727272727272734</v>
      </c>
      <c r="G234" s="208">
        <f t="shared" si="57"/>
        <v>66.666666666666657</v>
      </c>
      <c r="H234" s="208">
        <f t="shared" si="57"/>
        <v>70</v>
      </c>
      <c r="I234" s="208">
        <f t="shared" si="57"/>
        <v>70</v>
      </c>
      <c r="J234" s="208">
        <f t="shared" si="57"/>
        <v>63.636363636363633</v>
      </c>
      <c r="K234" s="208">
        <f t="shared" si="57"/>
        <v>70.588235294117652</v>
      </c>
      <c r="L234" s="208">
        <f t="shared" si="57"/>
        <v>58.333333333333336</v>
      </c>
      <c r="M234" s="208">
        <f t="shared" si="57"/>
        <v>87.5</v>
      </c>
      <c r="N234" s="208">
        <f t="shared" si="57"/>
        <v>53.333333333333336</v>
      </c>
      <c r="O234" s="208">
        <f t="shared" si="57"/>
        <v>54.54545454545454</v>
      </c>
      <c r="P234" s="208">
        <f t="shared" si="57"/>
        <v>80</v>
      </c>
      <c r="Q234" s="208">
        <f t="shared" si="57"/>
        <v>78.260869565217391</v>
      </c>
      <c r="R234" s="208">
        <f t="shared" si="57"/>
        <v>66.666666666666657</v>
      </c>
      <c r="S234" s="208">
        <f t="shared" si="57"/>
        <v>50</v>
      </c>
      <c r="T234" s="208">
        <f t="shared" si="57"/>
        <v>40</v>
      </c>
      <c r="U234" s="208">
        <f t="shared" si="57"/>
        <v>57.692307692307686</v>
      </c>
      <c r="V234" s="208">
        <f t="shared" si="57"/>
        <v>87.878787878787875</v>
      </c>
      <c r="W234" s="208">
        <f t="shared" si="57"/>
        <v>50</v>
      </c>
      <c r="X234" s="208">
        <f t="shared" si="57"/>
        <v>57.142857142857139</v>
      </c>
      <c r="Y234" s="208">
        <f t="shared" si="57"/>
        <v>68.421052631578945</v>
      </c>
      <c r="Z234" s="208">
        <f t="shared" si="57"/>
        <v>54.54545454545454</v>
      </c>
      <c r="AA234" s="208">
        <f t="shared" si="57"/>
        <v>46.428571428571431</v>
      </c>
      <c r="AB234" s="208">
        <f t="shared" si="57"/>
        <v>47.619047619047613</v>
      </c>
      <c r="AC234" s="208">
        <f t="shared" si="57"/>
        <v>64.285714285714292</v>
      </c>
      <c r="AD234" s="208">
        <f t="shared" si="57"/>
        <v>42.307692307692307</v>
      </c>
      <c r="AE234" s="208">
        <f>AE233/AE195*100</f>
        <v>47.368421052631575</v>
      </c>
      <c r="AF234" s="208">
        <f t="shared" si="57"/>
        <v>66.666666666666657</v>
      </c>
      <c r="AG234" s="208">
        <f t="shared" si="57"/>
        <v>69.230769230769226</v>
      </c>
      <c r="AH234" s="208">
        <f t="shared" si="57"/>
        <v>73.68421052631578</v>
      </c>
      <c r="AI234" s="208">
        <f t="shared" si="57"/>
        <v>57.575757575757578</v>
      </c>
      <c r="AJ234" s="208">
        <f t="shared" si="57"/>
        <v>36</v>
      </c>
      <c r="AK234" s="208">
        <f t="shared" si="57"/>
        <v>46.153846153846153</v>
      </c>
      <c r="AL234" s="208">
        <f t="shared" si="57"/>
        <v>64.705882352941174</v>
      </c>
      <c r="AM234" s="208">
        <f t="shared" si="57"/>
        <v>56.521739130434781</v>
      </c>
      <c r="AN234" s="208">
        <f t="shared" si="57"/>
        <v>37.5</v>
      </c>
      <c r="AO234" s="208">
        <f t="shared" si="57"/>
        <v>62.5</v>
      </c>
      <c r="AP234" s="208">
        <f t="shared" si="57"/>
        <v>33.333333333333329</v>
      </c>
      <c r="AQ234" s="208">
        <f t="shared" si="57"/>
        <v>27.586206896551722</v>
      </c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</row>
    <row r="235" spans="1:83" ht="15" customHeight="1">
      <c r="A235" s="259"/>
      <c r="B235" s="274" t="s">
        <v>1051</v>
      </c>
      <c r="C235" s="46" t="s">
        <v>869</v>
      </c>
      <c r="D235" s="207">
        <v>4</v>
      </c>
      <c r="E235" s="207">
        <v>5</v>
      </c>
      <c r="F235" s="207">
        <v>3</v>
      </c>
      <c r="G235" s="207">
        <v>10</v>
      </c>
      <c r="H235" s="207">
        <v>3</v>
      </c>
      <c r="I235" s="207">
        <v>3</v>
      </c>
      <c r="J235" s="207">
        <v>4</v>
      </c>
      <c r="K235" s="207">
        <v>5</v>
      </c>
      <c r="L235" s="207">
        <v>4</v>
      </c>
      <c r="M235" s="207">
        <v>1</v>
      </c>
      <c r="N235" s="207">
        <v>7</v>
      </c>
      <c r="O235" s="207">
        <v>5</v>
      </c>
      <c r="P235" s="207">
        <v>4</v>
      </c>
      <c r="Q235" s="207">
        <v>5</v>
      </c>
      <c r="R235" s="207">
        <v>2</v>
      </c>
      <c r="S235" s="207">
        <v>7</v>
      </c>
      <c r="T235" s="207">
        <v>5</v>
      </c>
      <c r="U235" s="207">
        <v>11</v>
      </c>
      <c r="V235" s="207">
        <v>14</v>
      </c>
      <c r="W235" s="207">
        <v>13</v>
      </c>
      <c r="X235" s="207">
        <v>9</v>
      </c>
      <c r="Y235" s="207">
        <v>6</v>
      </c>
      <c r="Z235" s="207">
        <v>5</v>
      </c>
      <c r="AA235" s="207">
        <v>14</v>
      </c>
      <c r="AB235" s="207">
        <v>11</v>
      </c>
      <c r="AC235" s="207">
        <v>10</v>
      </c>
      <c r="AD235" s="207">
        <v>15</v>
      </c>
      <c r="AE235" s="207">
        <v>10</v>
      </c>
      <c r="AF235" s="207">
        <v>7</v>
      </c>
      <c r="AG235" s="207">
        <v>8</v>
      </c>
      <c r="AH235" s="207">
        <v>3</v>
      </c>
      <c r="AI235" s="207">
        <v>14</v>
      </c>
      <c r="AJ235" s="207">
        <v>11</v>
      </c>
      <c r="AK235" s="207">
        <v>7</v>
      </c>
      <c r="AL235" s="207">
        <v>5</v>
      </c>
      <c r="AM235" s="207">
        <v>13</v>
      </c>
      <c r="AN235" s="207">
        <v>5</v>
      </c>
      <c r="AO235" s="207">
        <v>3</v>
      </c>
      <c r="AP235" s="207">
        <v>9</v>
      </c>
      <c r="AQ235" s="207">
        <v>21</v>
      </c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</row>
    <row r="236" spans="1:83">
      <c r="A236" s="259"/>
      <c r="B236" s="274"/>
      <c r="C236" s="46" t="s">
        <v>870</v>
      </c>
      <c r="D236" s="208">
        <f t="shared" ref="D236:AQ236" si="58">D235/D195*100</f>
        <v>40</v>
      </c>
      <c r="E236" s="208">
        <f t="shared" si="58"/>
        <v>38.461538461538467</v>
      </c>
      <c r="F236" s="208">
        <f t="shared" si="58"/>
        <v>27.27272727272727</v>
      </c>
      <c r="G236" s="208">
        <f t="shared" si="58"/>
        <v>33.333333333333329</v>
      </c>
      <c r="H236" s="208">
        <f t="shared" si="58"/>
        <v>30</v>
      </c>
      <c r="I236" s="208">
        <f t="shared" si="58"/>
        <v>30</v>
      </c>
      <c r="J236" s="208">
        <f t="shared" si="58"/>
        <v>36.363636363636367</v>
      </c>
      <c r="K236" s="208">
        <f t="shared" si="58"/>
        <v>29.411764705882355</v>
      </c>
      <c r="L236" s="208">
        <f t="shared" si="58"/>
        <v>33.333333333333329</v>
      </c>
      <c r="M236" s="208">
        <f t="shared" si="58"/>
        <v>12.5</v>
      </c>
      <c r="N236" s="208">
        <f t="shared" si="58"/>
        <v>46.666666666666664</v>
      </c>
      <c r="O236" s="208">
        <f t="shared" si="58"/>
        <v>45.454545454545453</v>
      </c>
      <c r="P236" s="208">
        <f t="shared" si="58"/>
        <v>20</v>
      </c>
      <c r="Q236" s="208">
        <f t="shared" si="58"/>
        <v>21.739130434782609</v>
      </c>
      <c r="R236" s="208">
        <f t="shared" si="58"/>
        <v>33.333333333333329</v>
      </c>
      <c r="S236" s="208">
        <f t="shared" si="58"/>
        <v>50</v>
      </c>
      <c r="T236" s="208">
        <f t="shared" si="58"/>
        <v>50</v>
      </c>
      <c r="U236" s="208">
        <f t="shared" si="58"/>
        <v>42.307692307692307</v>
      </c>
      <c r="V236" s="208">
        <f t="shared" si="58"/>
        <v>42.424242424242422</v>
      </c>
      <c r="W236" s="208">
        <f t="shared" si="58"/>
        <v>46.428571428571431</v>
      </c>
      <c r="X236" s="208">
        <f t="shared" si="58"/>
        <v>42.857142857142854</v>
      </c>
      <c r="Y236" s="208">
        <f t="shared" si="58"/>
        <v>31.578947368421051</v>
      </c>
      <c r="Z236" s="208">
        <f t="shared" si="58"/>
        <v>45.454545454545453</v>
      </c>
      <c r="AA236" s="208">
        <f t="shared" si="58"/>
        <v>50</v>
      </c>
      <c r="AB236" s="208">
        <f t="shared" si="58"/>
        <v>52.380952380952387</v>
      </c>
      <c r="AC236" s="208">
        <f t="shared" si="58"/>
        <v>35.714285714285715</v>
      </c>
      <c r="AD236" s="208">
        <f t="shared" si="58"/>
        <v>57.692307692307686</v>
      </c>
      <c r="AE236" s="208">
        <f>AE235/AE195*100</f>
        <v>52.631578947368418</v>
      </c>
      <c r="AF236" s="208">
        <f t="shared" si="58"/>
        <v>29.166666666666668</v>
      </c>
      <c r="AG236" s="208">
        <f t="shared" si="58"/>
        <v>30.76923076923077</v>
      </c>
      <c r="AH236" s="208">
        <f t="shared" si="58"/>
        <v>15.789473684210526</v>
      </c>
      <c r="AI236" s="208">
        <f t="shared" si="58"/>
        <v>42.424242424242422</v>
      </c>
      <c r="AJ236" s="208">
        <f t="shared" si="58"/>
        <v>44</v>
      </c>
      <c r="AK236" s="208">
        <f t="shared" si="58"/>
        <v>53.846153846153847</v>
      </c>
      <c r="AL236" s="208">
        <f t="shared" si="58"/>
        <v>29.411764705882355</v>
      </c>
      <c r="AM236" s="208">
        <f t="shared" si="58"/>
        <v>56.521739130434781</v>
      </c>
      <c r="AN236" s="208">
        <f t="shared" si="58"/>
        <v>62.5</v>
      </c>
      <c r="AO236" s="208">
        <f t="shared" si="58"/>
        <v>37.5</v>
      </c>
      <c r="AP236" s="208">
        <f t="shared" si="58"/>
        <v>50</v>
      </c>
      <c r="AQ236" s="208">
        <f t="shared" si="58"/>
        <v>72.41379310344827</v>
      </c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</row>
    <row r="237" spans="1:83" ht="15" customHeight="1">
      <c r="A237" s="259"/>
      <c r="B237" s="274" t="s">
        <v>1052</v>
      </c>
      <c r="C237" s="46" t="s">
        <v>869</v>
      </c>
      <c r="D237" s="207">
        <v>0</v>
      </c>
      <c r="E237" s="207">
        <v>0</v>
      </c>
      <c r="F237" s="207">
        <v>0</v>
      </c>
      <c r="G237" s="207">
        <v>0</v>
      </c>
      <c r="H237" s="207">
        <v>0</v>
      </c>
      <c r="I237" s="207">
        <v>1</v>
      </c>
      <c r="J237" s="207">
        <v>0</v>
      </c>
      <c r="K237" s="207">
        <v>0</v>
      </c>
      <c r="L237" s="207">
        <v>1</v>
      </c>
      <c r="M237" s="207">
        <v>0</v>
      </c>
      <c r="N237" s="207">
        <v>0</v>
      </c>
      <c r="O237" s="207">
        <v>0</v>
      </c>
      <c r="P237" s="207">
        <v>0</v>
      </c>
      <c r="Q237" s="207">
        <v>0</v>
      </c>
      <c r="R237" s="207">
        <v>0</v>
      </c>
      <c r="S237" s="207">
        <v>0</v>
      </c>
      <c r="T237" s="207">
        <v>0</v>
      </c>
      <c r="U237" s="207">
        <v>0</v>
      </c>
      <c r="V237" s="207">
        <v>0</v>
      </c>
      <c r="W237" s="207">
        <v>0</v>
      </c>
      <c r="X237" s="207">
        <v>0</v>
      </c>
      <c r="Y237" s="207">
        <v>0</v>
      </c>
      <c r="Z237" s="207">
        <v>0</v>
      </c>
      <c r="AA237" s="207">
        <v>1</v>
      </c>
      <c r="AB237" s="207">
        <v>0</v>
      </c>
      <c r="AC237" s="207">
        <v>0</v>
      </c>
      <c r="AD237" s="207">
        <v>0</v>
      </c>
      <c r="AE237" s="207">
        <v>0</v>
      </c>
      <c r="AF237" s="207">
        <v>0</v>
      </c>
      <c r="AG237" s="207">
        <v>0</v>
      </c>
      <c r="AH237" s="207">
        <v>2</v>
      </c>
      <c r="AI237" s="207">
        <v>0</v>
      </c>
      <c r="AJ237" s="207">
        <v>0</v>
      </c>
      <c r="AK237" s="207">
        <v>0</v>
      </c>
      <c r="AL237" s="207">
        <v>0</v>
      </c>
      <c r="AM237" s="207">
        <v>0</v>
      </c>
      <c r="AN237" s="207">
        <v>0</v>
      </c>
      <c r="AO237" s="207">
        <v>0</v>
      </c>
      <c r="AP237" s="207">
        <v>0</v>
      </c>
      <c r="AQ237" s="207">
        <v>0</v>
      </c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</row>
    <row r="238" spans="1:83">
      <c r="A238" s="259"/>
      <c r="B238" s="274"/>
      <c r="C238" s="46" t="s">
        <v>870</v>
      </c>
      <c r="D238" s="208">
        <f t="shared" ref="D238:AQ238" si="59">D237/D195*100</f>
        <v>0</v>
      </c>
      <c r="E238" s="208">
        <f t="shared" si="59"/>
        <v>0</v>
      </c>
      <c r="F238" s="208">
        <f t="shared" si="59"/>
        <v>0</v>
      </c>
      <c r="G238" s="208">
        <f t="shared" si="59"/>
        <v>0</v>
      </c>
      <c r="H238" s="208">
        <f t="shared" si="59"/>
        <v>0</v>
      </c>
      <c r="I238" s="208">
        <f t="shared" si="59"/>
        <v>10</v>
      </c>
      <c r="J238" s="208">
        <f t="shared" si="59"/>
        <v>0</v>
      </c>
      <c r="K238" s="208">
        <f t="shared" si="59"/>
        <v>0</v>
      </c>
      <c r="L238" s="208">
        <f t="shared" si="59"/>
        <v>8.3333333333333321</v>
      </c>
      <c r="M238" s="208">
        <f t="shared" si="59"/>
        <v>0</v>
      </c>
      <c r="N238" s="208">
        <f t="shared" si="59"/>
        <v>0</v>
      </c>
      <c r="O238" s="208">
        <f t="shared" si="59"/>
        <v>0</v>
      </c>
      <c r="P238" s="208">
        <f t="shared" si="59"/>
        <v>0</v>
      </c>
      <c r="Q238" s="208">
        <f t="shared" si="59"/>
        <v>0</v>
      </c>
      <c r="R238" s="208">
        <f t="shared" si="59"/>
        <v>0</v>
      </c>
      <c r="S238" s="208">
        <f t="shared" si="59"/>
        <v>0</v>
      </c>
      <c r="T238" s="208">
        <f t="shared" si="59"/>
        <v>0</v>
      </c>
      <c r="U238" s="208">
        <f t="shared" si="59"/>
        <v>0</v>
      </c>
      <c r="V238" s="208">
        <f t="shared" si="59"/>
        <v>0</v>
      </c>
      <c r="W238" s="208">
        <f t="shared" si="59"/>
        <v>0</v>
      </c>
      <c r="X238" s="208">
        <f t="shared" si="59"/>
        <v>0</v>
      </c>
      <c r="Y238" s="208">
        <f t="shared" si="59"/>
        <v>0</v>
      </c>
      <c r="Z238" s="208">
        <f t="shared" si="59"/>
        <v>0</v>
      </c>
      <c r="AA238" s="208">
        <f t="shared" si="59"/>
        <v>3.5714285714285712</v>
      </c>
      <c r="AB238" s="208">
        <f t="shared" si="59"/>
        <v>0</v>
      </c>
      <c r="AC238" s="208">
        <f t="shared" si="59"/>
        <v>0</v>
      </c>
      <c r="AD238" s="208">
        <f t="shared" si="59"/>
        <v>0</v>
      </c>
      <c r="AE238" s="208">
        <f>AE237/AE195*100</f>
        <v>0</v>
      </c>
      <c r="AF238" s="208">
        <f t="shared" si="59"/>
        <v>0</v>
      </c>
      <c r="AG238" s="208">
        <f t="shared" si="59"/>
        <v>0</v>
      </c>
      <c r="AH238" s="208">
        <f t="shared" si="59"/>
        <v>10.526315789473683</v>
      </c>
      <c r="AI238" s="208">
        <f t="shared" si="59"/>
        <v>0</v>
      </c>
      <c r="AJ238" s="208">
        <f t="shared" si="59"/>
        <v>0</v>
      </c>
      <c r="AK238" s="208">
        <f t="shared" si="59"/>
        <v>0</v>
      </c>
      <c r="AL238" s="208">
        <f t="shared" si="59"/>
        <v>0</v>
      </c>
      <c r="AM238" s="208">
        <f t="shared" si="59"/>
        <v>0</v>
      </c>
      <c r="AN238" s="208">
        <f t="shared" si="59"/>
        <v>0</v>
      </c>
      <c r="AO238" s="208">
        <f t="shared" si="59"/>
        <v>0</v>
      </c>
      <c r="AP238" s="208">
        <f t="shared" si="59"/>
        <v>0</v>
      </c>
      <c r="AQ238" s="208">
        <f t="shared" si="59"/>
        <v>0</v>
      </c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</row>
    <row r="239" spans="1:83" ht="15" customHeight="1">
      <c r="A239" s="259"/>
      <c r="B239" s="274" t="s">
        <v>1053</v>
      </c>
      <c r="C239" s="46" t="s">
        <v>869</v>
      </c>
      <c r="D239" s="207">
        <v>10</v>
      </c>
      <c r="E239" s="207">
        <v>9</v>
      </c>
      <c r="F239" s="207">
        <v>8</v>
      </c>
      <c r="G239" s="207">
        <v>30</v>
      </c>
      <c r="H239" s="207">
        <v>4</v>
      </c>
      <c r="I239" s="207">
        <v>8</v>
      </c>
      <c r="J239" s="207">
        <v>10</v>
      </c>
      <c r="K239" s="207">
        <v>17</v>
      </c>
      <c r="L239" s="207">
        <v>12</v>
      </c>
      <c r="M239" s="207">
        <v>7</v>
      </c>
      <c r="N239" s="207">
        <v>13</v>
      </c>
      <c r="O239" s="207">
        <v>11</v>
      </c>
      <c r="P239" s="207">
        <v>20</v>
      </c>
      <c r="Q239" s="207">
        <v>23</v>
      </c>
      <c r="R239" s="207">
        <v>6</v>
      </c>
      <c r="S239" s="207">
        <v>10</v>
      </c>
      <c r="T239" s="207">
        <v>7</v>
      </c>
      <c r="U239" s="207">
        <v>26</v>
      </c>
      <c r="V239" s="207">
        <v>29</v>
      </c>
      <c r="W239" s="207">
        <v>16</v>
      </c>
      <c r="X239" s="207">
        <v>21</v>
      </c>
      <c r="Y239" s="207">
        <v>19</v>
      </c>
      <c r="Z239" s="207">
        <v>10</v>
      </c>
      <c r="AA239" s="207">
        <v>28</v>
      </c>
      <c r="AB239" s="207">
        <v>21</v>
      </c>
      <c r="AC239" s="207">
        <v>28</v>
      </c>
      <c r="AD239" s="207">
        <v>25</v>
      </c>
      <c r="AE239" s="207">
        <v>19</v>
      </c>
      <c r="AF239" s="207">
        <v>21</v>
      </c>
      <c r="AG239" s="207">
        <v>21</v>
      </c>
      <c r="AH239" s="207">
        <v>10</v>
      </c>
      <c r="AI239" s="207">
        <v>33</v>
      </c>
      <c r="AJ239" s="207">
        <v>7</v>
      </c>
      <c r="AK239" s="207">
        <v>11</v>
      </c>
      <c r="AL239" s="207">
        <v>17</v>
      </c>
      <c r="AM239" s="207">
        <v>21</v>
      </c>
      <c r="AN239" s="207">
        <v>8</v>
      </c>
      <c r="AO239" s="207">
        <v>8</v>
      </c>
      <c r="AP239" s="207">
        <v>18</v>
      </c>
      <c r="AQ239" s="207">
        <v>29</v>
      </c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</row>
    <row r="240" spans="1:83">
      <c r="A240" s="259"/>
      <c r="B240" s="274"/>
      <c r="C240" s="46" t="s">
        <v>870</v>
      </c>
      <c r="D240" s="208">
        <f t="shared" ref="D240:AQ240" si="60">D239/D195*100</f>
        <v>100</v>
      </c>
      <c r="E240" s="208">
        <f t="shared" si="60"/>
        <v>69.230769230769226</v>
      </c>
      <c r="F240" s="208">
        <f t="shared" si="60"/>
        <v>72.727272727272734</v>
      </c>
      <c r="G240" s="208">
        <f t="shared" si="60"/>
        <v>100</v>
      </c>
      <c r="H240" s="208">
        <f t="shared" si="60"/>
        <v>40</v>
      </c>
      <c r="I240" s="208">
        <f t="shared" si="60"/>
        <v>80</v>
      </c>
      <c r="J240" s="208">
        <f t="shared" si="60"/>
        <v>90.909090909090907</v>
      </c>
      <c r="K240" s="208">
        <f t="shared" si="60"/>
        <v>100</v>
      </c>
      <c r="L240" s="208">
        <f t="shared" si="60"/>
        <v>100</v>
      </c>
      <c r="M240" s="208">
        <f t="shared" si="60"/>
        <v>87.5</v>
      </c>
      <c r="N240" s="208">
        <f t="shared" si="60"/>
        <v>86.666666666666671</v>
      </c>
      <c r="O240" s="208">
        <f t="shared" si="60"/>
        <v>100</v>
      </c>
      <c r="P240" s="208">
        <f t="shared" si="60"/>
        <v>100</v>
      </c>
      <c r="Q240" s="208">
        <f t="shared" si="60"/>
        <v>100</v>
      </c>
      <c r="R240" s="208">
        <f t="shared" si="60"/>
        <v>100</v>
      </c>
      <c r="S240" s="208">
        <f t="shared" si="60"/>
        <v>71.428571428571431</v>
      </c>
      <c r="T240" s="208">
        <f t="shared" si="60"/>
        <v>70</v>
      </c>
      <c r="U240" s="208">
        <f t="shared" si="60"/>
        <v>100</v>
      </c>
      <c r="V240" s="208">
        <f t="shared" si="60"/>
        <v>87.878787878787875</v>
      </c>
      <c r="W240" s="208">
        <f t="shared" si="60"/>
        <v>57.142857142857139</v>
      </c>
      <c r="X240" s="208">
        <f t="shared" si="60"/>
        <v>100</v>
      </c>
      <c r="Y240" s="208">
        <f t="shared" si="60"/>
        <v>100</v>
      </c>
      <c r="Z240" s="208">
        <f t="shared" si="60"/>
        <v>90.909090909090907</v>
      </c>
      <c r="AA240" s="208">
        <f t="shared" si="60"/>
        <v>100</v>
      </c>
      <c r="AB240" s="208">
        <f t="shared" si="60"/>
        <v>100</v>
      </c>
      <c r="AC240" s="208">
        <f t="shared" si="60"/>
        <v>100</v>
      </c>
      <c r="AD240" s="208">
        <f t="shared" si="60"/>
        <v>96.15384615384616</v>
      </c>
      <c r="AE240" s="208">
        <f>AE239/AE195*100</f>
        <v>100</v>
      </c>
      <c r="AF240" s="208">
        <f t="shared" si="60"/>
        <v>87.5</v>
      </c>
      <c r="AG240" s="208">
        <f t="shared" si="60"/>
        <v>80.769230769230774</v>
      </c>
      <c r="AH240" s="208">
        <f t="shared" si="60"/>
        <v>52.631578947368418</v>
      </c>
      <c r="AI240" s="208">
        <f t="shared" si="60"/>
        <v>100</v>
      </c>
      <c r="AJ240" s="208">
        <f t="shared" si="60"/>
        <v>28.000000000000004</v>
      </c>
      <c r="AK240" s="208">
        <f t="shared" si="60"/>
        <v>84.615384615384613</v>
      </c>
      <c r="AL240" s="208">
        <f t="shared" si="60"/>
        <v>100</v>
      </c>
      <c r="AM240" s="208">
        <f t="shared" si="60"/>
        <v>91.304347826086953</v>
      </c>
      <c r="AN240" s="208">
        <f t="shared" si="60"/>
        <v>100</v>
      </c>
      <c r="AO240" s="208">
        <f t="shared" si="60"/>
        <v>100</v>
      </c>
      <c r="AP240" s="208">
        <f t="shared" si="60"/>
        <v>100</v>
      </c>
      <c r="AQ240" s="208">
        <f t="shared" si="60"/>
        <v>100</v>
      </c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</row>
    <row r="241" spans="1:83" ht="15" customHeight="1">
      <c r="A241" s="259"/>
      <c r="B241" s="274" t="s">
        <v>1054</v>
      </c>
      <c r="C241" s="46" t="s">
        <v>869</v>
      </c>
      <c r="D241" s="207">
        <v>6</v>
      </c>
      <c r="E241" s="207">
        <v>4</v>
      </c>
      <c r="F241" s="207">
        <v>6</v>
      </c>
      <c r="G241" s="207">
        <v>20</v>
      </c>
      <c r="H241" s="207">
        <v>2</v>
      </c>
      <c r="I241" s="207">
        <v>6</v>
      </c>
      <c r="J241" s="207">
        <v>7</v>
      </c>
      <c r="K241" s="207">
        <v>12</v>
      </c>
      <c r="L241" s="207">
        <v>7</v>
      </c>
      <c r="M241" s="207">
        <v>6</v>
      </c>
      <c r="N241" s="207">
        <v>6</v>
      </c>
      <c r="O241" s="207">
        <v>6</v>
      </c>
      <c r="P241" s="207">
        <v>16</v>
      </c>
      <c r="Q241" s="207">
        <v>18</v>
      </c>
      <c r="R241" s="207">
        <v>4</v>
      </c>
      <c r="S241" s="207">
        <v>4</v>
      </c>
      <c r="T241" s="207">
        <v>4</v>
      </c>
      <c r="U241" s="207">
        <v>15</v>
      </c>
      <c r="V241" s="207">
        <v>29</v>
      </c>
      <c r="W241" s="207">
        <v>16</v>
      </c>
      <c r="X241" s="207">
        <v>12</v>
      </c>
      <c r="Y241" s="207">
        <v>13</v>
      </c>
      <c r="Z241" s="207">
        <v>5</v>
      </c>
      <c r="AA241" s="207">
        <v>13</v>
      </c>
      <c r="AB241" s="207">
        <v>10</v>
      </c>
      <c r="AC241" s="207">
        <v>18</v>
      </c>
      <c r="AD241" s="207">
        <v>10</v>
      </c>
      <c r="AE241" s="207">
        <v>9</v>
      </c>
      <c r="AF241" s="207">
        <v>16</v>
      </c>
      <c r="AG241" s="207">
        <v>15</v>
      </c>
      <c r="AH241" s="207">
        <v>8</v>
      </c>
      <c r="AI241" s="207">
        <v>19</v>
      </c>
      <c r="AJ241" s="207">
        <v>3</v>
      </c>
      <c r="AK241" s="207">
        <v>5</v>
      </c>
      <c r="AL241" s="207">
        <v>12</v>
      </c>
      <c r="AM241" s="207">
        <v>0</v>
      </c>
      <c r="AN241" s="207">
        <v>3</v>
      </c>
      <c r="AO241" s="207">
        <v>5</v>
      </c>
      <c r="AP241" s="207">
        <v>9</v>
      </c>
      <c r="AQ241" s="207">
        <v>8</v>
      </c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</row>
    <row r="242" spans="1:83">
      <c r="A242" s="259"/>
      <c r="B242" s="274"/>
      <c r="C242" s="46" t="s">
        <v>870</v>
      </c>
      <c r="D242" s="208">
        <f t="shared" ref="D242:AQ242" si="61">D241/D195*100</f>
        <v>60</v>
      </c>
      <c r="E242" s="208">
        <f t="shared" si="61"/>
        <v>30.76923076923077</v>
      </c>
      <c r="F242" s="208">
        <f t="shared" si="61"/>
        <v>54.54545454545454</v>
      </c>
      <c r="G242" s="208">
        <f t="shared" si="61"/>
        <v>66.666666666666657</v>
      </c>
      <c r="H242" s="208">
        <f t="shared" si="61"/>
        <v>20</v>
      </c>
      <c r="I242" s="208">
        <f t="shared" si="61"/>
        <v>60</v>
      </c>
      <c r="J242" s="208">
        <f t="shared" si="61"/>
        <v>63.636363636363633</v>
      </c>
      <c r="K242" s="208">
        <f t="shared" si="61"/>
        <v>70.588235294117652</v>
      </c>
      <c r="L242" s="208">
        <f t="shared" si="61"/>
        <v>58.333333333333336</v>
      </c>
      <c r="M242" s="208">
        <f t="shared" si="61"/>
        <v>75</v>
      </c>
      <c r="N242" s="208">
        <f t="shared" si="61"/>
        <v>40</v>
      </c>
      <c r="O242" s="208">
        <f t="shared" si="61"/>
        <v>54.54545454545454</v>
      </c>
      <c r="P242" s="208">
        <f t="shared" si="61"/>
        <v>80</v>
      </c>
      <c r="Q242" s="208">
        <f t="shared" si="61"/>
        <v>78.260869565217391</v>
      </c>
      <c r="R242" s="208">
        <f t="shared" si="61"/>
        <v>66.666666666666657</v>
      </c>
      <c r="S242" s="208">
        <f t="shared" si="61"/>
        <v>28.571428571428569</v>
      </c>
      <c r="T242" s="208">
        <f t="shared" si="61"/>
        <v>40</v>
      </c>
      <c r="U242" s="208">
        <f t="shared" si="61"/>
        <v>57.692307692307686</v>
      </c>
      <c r="V242" s="208">
        <f t="shared" si="61"/>
        <v>87.878787878787875</v>
      </c>
      <c r="W242" s="208">
        <f t="shared" si="61"/>
        <v>57.142857142857139</v>
      </c>
      <c r="X242" s="208">
        <f t="shared" si="61"/>
        <v>57.142857142857139</v>
      </c>
      <c r="Y242" s="208">
        <f t="shared" si="61"/>
        <v>68.421052631578945</v>
      </c>
      <c r="Z242" s="208">
        <f t="shared" si="61"/>
        <v>45.454545454545453</v>
      </c>
      <c r="AA242" s="208">
        <f t="shared" si="61"/>
        <v>46.428571428571431</v>
      </c>
      <c r="AB242" s="208">
        <f t="shared" si="61"/>
        <v>47.619047619047613</v>
      </c>
      <c r="AC242" s="208">
        <f t="shared" si="61"/>
        <v>64.285714285714292</v>
      </c>
      <c r="AD242" s="208">
        <f t="shared" si="61"/>
        <v>38.461538461538467</v>
      </c>
      <c r="AE242" s="208">
        <f>AE241/AE195*100</f>
        <v>47.368421052631575</v>
      </c>
      <c r="AF242" s="208">
        <f t="shared" si="61"/>
        <v>66.666666666666657</v>
      </c>
      <c r="AG242" s="208">
        <f t="shared" si="61"/>
        <v>57.692307692307686</v>
      </c>
      <c r="AH242" s="208">
        <f t="shared" si="61"/>
        <v>42.105263157894733</v>
      </c>
      <c r="AI242" s="208">
        <f t="shared" si="61"/>
        <v>57.575757575757578</v>
      </c>
      <c r="AJ242" s="208">
        <f t="shared" si="61"/>
        <v>12</v>
      </c>
      <c r="AK242" s="208">
        <f t="shared" si="61"/>
        <v>38.461538461538467</v>
      </c>
      <c r="AL242" s="208">
        <f t="shared" si="61"/>
        <v>70.588235294117652</v>
      </c>
      <c r="AM242" s="208">
        <f t="shared" si="61"/>
        <v>0</v>
      </c>
      <c r="AN242" s="208">
        <f t="shared" si="61"/>
        <v>37.5</v>
      </c>
      <c r="AO242" s="208">
        <f t="shared" si="61"/>
        <v>62.5</v>
      </c>
      <c r="AP242" s="208">
        <f t="shared" si="61"/>
        <v>50</v>
      </c>
      <c r="AQ242" s="208">
        <f t="shared" si="61"/>
        <v>27.586206896551722</v>
      </c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</row>
    <row r="243" spans="1:83" ht="15" customHeight="1">
      <c r="A243" s="259"/>
      <c r="B243" s="274" t="s">
        <v>1055</v>
      </c>
      <c r="C243" s="46" t="s">
        <v>869</v>
      </c>
      <c r="D243" s="207">
        <v>4</v>
      </c>
      <c r="E243" s="207">
        <v>5</v>
      </c>
      <c r="F243" s="207">
        <v>2</v>
      </c>
      <c r="G243" s="207">
        <v>10</v>
      </c>
      <c r="H243" s="207">
        <v>2</v>
      </c>
      <c r="I243" s="207">
        <v>2</v>
      </c>
      <c r="J243" s="207">
        <v>3</v>
      </c>
      <c r="K243" s="207">
        <v>5</v>
      </c>
      <c r="L243" s="207">
        <v>4</v>
      </c>
      <c r="M243" s="207">
        <v>1</v>
      </c>
      <c r="N243" s="207">
        <v>7</v>
      </c>
      <c r="O243" s="207">
        <v>5</v>
      </c>
      <c r="P243" s="207">
        <v>4</v>
      </c>
      <c r="Q243" s="207">
        <v>5</v>
      </c>
      <c r="R243" s="207">
        <v>2</v>
      </c>
      <c r="S243" s="207">
        <v>6</v>
      </c>
      <c r="T243" s="207">
        <v>3</v>
      </c>
      <c r="U243" s="207">
        <v>11</v>
      </c>
      <c r="V243" s="207">
        <v>0</v>
      </c>
      <c r="W243" s="207">
        <v>9</v>
      </c>
      <c r="X243" s="207">
        <v>9</v>
      </c>
      <c r="Y243" s="207">
        <v>6</v>
      </c>
      <c r="Z243" s="207">
        <v>5</v>
      </c>
      <c r="AA243" s="207">
        <v>14</v>
      </c>
      <c r="AB243" s="207">
        <v>11</v>
      </c>
      <c r="AC243" s="207">
        <v>10</v>
      </c>
      <c r="AD243" s="207">
        <v>15</v>
      </c>
      <c r="AE243" s="207">
        <v>10</v>
      </c>
      <c r="AF243" s="207">
        <v>6</v>
      </c>
      <c r="AG243" s="207">
        <v>6</v>
      </c>
      <c r="AH243" s="207">
        <v>2</v>
      </c>
      <c r="AI243" s="207">
        <v>14</v>
      </c>
      <c r="AJ243" s="207">
        <v>4</v>
      </c>
      <c r="AK243" s="207">
        <v>6</v>
      </c>
      <c r="AL243" s="207">
        <v>6</v>
      </c>
      <c r="AM243" s="207">
        <v>21</v>
      </c>
      <c r="AN243" s="207">
        <v>5</v>
      </c>
      <c r="AO243" s="207">
        <v>3</v>
      </c>
      <c r="AP243" s="207">
        <v>9</v>
      </c>
      <c r="AQ243" s="207">
        <v>21</v>
      </c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</row>
    <row r="244" spans="1:83">
      <c r="A244" s="259"/>
      <c r="B244" s="274"/>
      <c r="C244" s="46" t="s">
        <v>870</v>
      </c>
      <c r="D244" s="208">
        <f t="shared" ref="D244:AQ244" si="62">D243/D195*100</f>
        <v>40</v>
      </c>
      <c r="E244" s="208">
        <f t="shared" si="62"/>
        <v>38.461538461538467</v>
      </c>
      <c r="F244" s="208">
        <f t="shared" si="62"/>
        <v>18.181818181818183</v>
      </c>
      <c r="G244" s="208">
        <f t="shared" si="62"/>
        <v>33.333333333333329</v>
      </c>
      <c r="H244" s="208">
        <f t="shared" si="62"/>
        <v>20</v>
      </c>
      <c r="I244" s="208">
        <f t="shared" si="62"/>
        <v>20</v>
      </c>
      <c r="J244" s="208">
        <f t="shared" si="62"/>
        <v>27.27272727272727</v>
      </c>
      <c r="K244" s="208">
        <f t="shared" si="62"/>
        <v>29.411764705882355</v>
      </c>
      <c r="L244" s="208">
        <f t="shared" si="62"/>
        <v>33.333333333333329</v>
      </c>
      <c r="M244" s="208">
        <f t="shared" si="62"/>
        <v>12.5</v>
      </c>
      <c r="N244" s="208">
        <f t="shared" si="62"/>
        <v>46.666666666666664</v>
      </c>
      <c r="O244" s="208">
        <f t="shared" si="62"/>
        <v>45.454545454545453</v>
      </c>
      <c r="P244" s="208">
        <f t="shared" si="62"/>
        <v>20</v>
      </c>
      <c r="Q244" s="208">
        <f t="shared" si="62"/>
        <v>21.739130434782609</v>
      </c>
      <c r="R244" s="208">
        <f t="shared" si="62"/>
        <v>33.333333333333329</v>
      </c>
      <c r="S244" s="208">
        <f t="shared" si="62"/>
        <v>42.857142857142854</v>
      </c>
      <c r="T244" s="208">
        <f t="shared" si="62"/>
        <v>30</v>
      </c>
      <c r="U244" s="208">
        <f t="shared" si="62"/>
        <v>42.307692307692307</v>
      </c>
      <c r="V244" s="208">
        <f t="shared" si="62"/>
        <v>0</v>
      </c>
      <c r="W244" s="208">
        <f t="shared" si="62"/>
        <v>32.142857142857146</v>
      </c>
      <c r="X244" s="208">
        <f t="shared" si="62"/>
        <v>42.857142857142854</v>
      </c>
      <c r="Y244" s="208">
        <f t="shared" si="62"/>
        <v>31.578947368421051</v>
      </c>
      <c r="Z244" s="208">
        <f t="shared" si="62"/>
        <v>45.454545454545453</v>
      </c>
      <c r="AA244" s="208">
        <f t="shared" si="62"/>
        <v>50</v>
      </c>
      <c r="AB244" s="208">
        <f t="shared" si="62"/>
        <v>52.380952380952387</v>
      </c>
      <c r="AC244" s="208">
        <f t="shared" si="62"/>
        <v>35.714285714285715</v>
      </c>
      <c r="AD244" s="208">
        <f t="shared" si="62"/>
        <v>57.692307692307686</v>
      </c>
      <c r="AE244" s="208">
        <f>AE243/AE195*100</f>
        <v>52.631578947368418</v>
      </c>
      <c r="AF244" s="208">
        <f t="shared" si="62"/>
        <v>25</v>
      </c>
      <c r="AG244" s="208">
        <f t="shared" si="62"/>
        <v>23.076923076923077</v>
      </c>
      <c r="AH244" s="208">
        <f t="shared" si="62"/>
        <v>10.526315789473683</v>
      </c>
      <c r="AI244" s="208">
        <f t="shared" si="62"/>
        <v>42.424242424242422</v>
      </c>
      <c r="AJ244" s="208">
        <f t="shared" si="62"/>
        <v>16</v>
      </c>
      <c r="AK244" s="208">
        <f t="shared" si="62"/>
        <v>46.153846153846153</v>
      </c>
      <c r="AL244" s="208">
        <f t="shared" si="62"/>
        <v>35.294117647058826</v>
      </c>
      <c r="AM244" s="208">
        <f t="shared" si="62"/>
        <v>91.304347826086953</v>
      </c>
      <c r="AN244" s="208">
        <f t="shared" si="62"/>
        <v>62.5</v>
      </c>
      <c r="AO244" s="208">
        <f t="shared" si="62"/>
        <v>37.5</v>
      </c>
      <c r="AP244" s="208">
        <f t="shared" si="62"/>
        <v>50</v>
      </c>
      <c r="AQ244" s="208">
        <f t="shared" si="62"/>
        <v>72.41379310344827</v>
      </c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</row>
    <row r="245" spans="1:83" ht="15" customHeight="1">
      <c r="A245" s="259"/>
      <c r="B245" s="274" t="s">
        <v>1056</v>
      </c>
      <c r="C245" s="46" t="s">
        <v>869</v>
      </c>
      <c r="D245" s="207">
        <v>0</v>
      </c>
      <c r="E245" s="207">
        <v>0</v>
      </c>
      <c r="F245" s="207">
        <v>0</v>
      </c>
      <c r="G245" s="207">
        <v>0</v>
      </c>
      <c r="H245" s="207">
        <v>0</v>
      </c>
      <c r="I245" s="207">
        <v>1</v>
      </c>
      <c r="J245" s="207">
        <v>0</v>
      </c>
      <c r="K245" s="207">
        <v>0</v>
      </c>
      <c r="L245" s="207">
        <v>1</v>
      </c>
      <c r="M245" s="207">
        <v>0</v>
      </c>
      <c r="N245" s="207">
        <v>0</v>
      </c>
      <c r="O245" s="207">
        <v>0</v>
      </c>
      <c r="P245" s="207">
        <v>0</v>
      </c>
      <c r="Q245" s="207">
        <v>0</v>
      </c>
      <c r="R245" s="207">
        <v>0</v>
      </c>
      <c r="S245" s="207">
        <v>0</v>
      </c>
      <c r="T245" s="207">
        <v>0</v>
      </c>
      <c r="U245" s="207">
        <v>0</v>
      </c>
      <c r="V245" s="207">
        <v>0</v>
      </c>
      <c r="W245" s="207">
        <v>2</v>
      </c>
      <c r="X245" s="207">
        <v>0</v>
      </c>
      <c r="Y245" s="207">
        <v>0</v>
      </c>
      <c r="Z245" s="207">
        <v>0</v>
      </c>
      <c r="AA245" s="207">
        <v>1</v>
      </c>
      <c r="AB245" s="207">
        <v>0</v>
      </c>
      <c r="AC245" s="207">
        <v>0</v>
      </c>
      <c r="AD245" s="207">
        <v>0</v>
      </c>
      <c r="AE245" s="207">
        <v>0</v>
      </c>
      <c r="AF245" s="207">
        <v>0</v>
      </c>
      <c r="AG245" s="207">
        <v>0</v>
      </c>
      <c r="AH245" s="207">
        <v>2</v>
      </c>
      <c r="AI245" s="207">
        <v>0</v>
      </c>
      <c r="AJ245" s="207">
        <v>0</v>
      </c>
      <c r="AK245" s="207">
        <v>0</v>
      </c>
      <c r="AL245" s="207">
        <v>0</v>
      </c>
      <c r="AM245" s="207">
        <v>0</v>
      </c>
      <c r="AN245" s="207">
        <v>0</v>
      </c>
      <c r="AO245" s="207">
        <v>0</v>
      </c>
      <c r="AP245" s="207">
        <v>0</v>
      </c>
      <c r="AQ245" s="207">
        <v>0</v>
      </c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</row>
    <row r="246" spans="1:83">
      <c r="A246" s="259"/>
      <c r="B246" s="274"/>
      <c r="C246" s="46" t="s">
        <v>870</v>
      </c>
      <c r="D246" s="208">
        <f t="shared" ref="D246:AQ246" si="63">D245/D195*100</f>
        <v>0</v>
      </c>
      <c r="E246" s="208">
        <f t="shared" si="63"/>
        <v>0</v>
      </c>
      <c r="F246" s="208">
        <f t="shared" si="63"/>
        <v>0</v>
      </c>
      <c r="G246" s="208">
        <f t="shared" si="63"/>
        <v>0</v>
      </c>
      <c r="H246" s="208">
        <f t="shared" si="63"/>
        <v>0</v>
      </c>
      <c r="I246" s="208">
        <f t="shared" si="63"/>
        <v>10</v>
      </c>
      <c r="J246" s="208">
        <f t="shared" si="63"/>
        <v>0</v>
      </c>
      <c r="K246" s="208">
        <f t="shared" si="63"/>
        <v>0</v>
      </c>
      <c r="L246" s="208">
        <f t="shared" si="63"/>
        <v>8.3333333333333321</v>
      </c>
      <c r="M246" s="208">
        <f t="shared" si="63"/>
        <v>0</v>
      </c>
      <c r="N246" s="208">
        <f t="shared" si="63"/>
        <v>0</v>
      </c>
      <c r="O246" s="208">
        <f t="shared" si="63"/>
        <v>0</v>
      </c>
      <c r="P246" s="208">
        <f t="shared" si="63"/>
        <v>0</v>
      </c>
      <c r="Q246" s="208">
        <f t="shared" si="63"/>
        <v>0</v>
      </c>
      <c r="R246" s="208">
        <f t="shared" si="63"/>
        <v>0</v>
      </c>
      <c r="S246" s="208">
        <f t="shared" si="63"/>
        <v>0</v>
      </c>
      <c r="T246" s="208">
        <f t="shared" si="63"/>
        <v>0</v>
      </c>
      <c r="U246" s="208">
        <f t="shared" si="63"/>
        <v>0</v>
      </c>
      <c r="V246" s="208">
        <f t="shared" si="63"/>
        <v>0</v>
      </c>
      <c r="W246" s="208">
        <f t="shared" si="63"/>
        <v>7.1428571428571423</v>
      </c>
      <c r="X246" s="208">
        <f t="shared" si="63"/>
        <v>0</v>
      </c>
      <c r="Y246" s="208">
        <f t="shared" si="63"/>
        <v>0</v>
      </c>
      <c r="Z246" s="208">
        <f t="shared" si="63"/>
        <v>0</v>
      </c>
      <c r="AA246" s="208">
        <f t="shared" si="63"/>
        <v>3.5714285714285712</v>
      </c>
      <c r="AB246" s="208">
        <f t="shared" si="63"/>
        <v>0</v>
      </c>
      <c r="AC246" s="208">
        <f t="shared" si="63"/>
        <v>0</v>
      </c>
      <c r="AD246" s="208">
        <f t="shared" si="63"/>
        <v>0</v>
      </c>
      <c r="AE246" s="208">
        <f>AE245/AE195*100</f>
        <v>0</v>
      </c>
      <c r="AF246" s="208">
        <f t="shared" si="63"/>
        <v>0</v>
      </c>
      <c r="AG246" s="208">
        <f t="shared" si="63"/>
        <v>0</v>
      </c>
      <c r="AH246" s="208">
        <f t="shared" si="63"/>
        <v>10.526315789473683</v>
      </c>
      <c r="AI246" s="208">
        <f t="shared" si="63"/>
        <v>0</v>
      </c>
      <c r="AJ246" s="208">
        <f t="shared" si="63"/>
        <v>0</v>
      </c>
      <c r="AK246" s="208">
        <f t="shared" si="63"/>
        <v>0</v>
      </c>
      <c r="AL246" s="208">
        <f t="shared" si="63"/>
        <v>0</v>
      </c>
      <c r="AM246" s="208">
        <f t="shared" si="63"/>
        <v>0</v>
      </c>
      <c r="AN246" s="208">
        <f t="shared" si="63"/>
        <v>0</v>
      </c>
      <c r="AO246" s="208">
        <f t="shared" si="63"/>
        <v>0</v>
      </c>
      <c r="AP246" s="208">
        <f t="shared" si="63"/>
        <v>0</v>
      </c>
      <c r="AQ246" s="208">
        <f t="shared" si="63"/>
        <v>0</v>
      </c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</row>
    <row r="247" spans="1:83" ht="15" customHeight="1">
      <c r="A247" s="259" t="s">
        <v>1057</v>
      </c>
      <c r="B247" s="273" t="s">
        <v>1617</v>
      </c>
      <c r="C247" s="46" t="s">
        <v>869</v>
      </c>
      <c r="D247" s="211">
        <v>5</v>
      </c>
      <c r="E247" s="211">
        <v>4</v>
      </c>
      <c r="F247" s="211">
        <v>2</v>
      </c>
      <c r="G247" s="211">
        <v>11</v>
      </c>
      <c r="H247" s="211">
        <v>3</v>
      </c>
      <c r="I247" s="211">
        <v>3</v>
      </c>
      <c r="J247" s="211">
        <v>7</v>
      </c>
      <c r="K247" s="211">
        <v>5</v>
      </c>
      <c r="L247" s="211">
        <v>4</v>
      </c>
      <c r="M247" s="211">
        <v>1</v>
      </c>
      <c r="N247" s="211">
        <v>12</v>
      </c>
      <c r="O247" s="211">
        <v>3</v>
      </c>
      <c r="P247" s="211">
        <v>1</v>
      </c>
      <c r="Q247" s="211">
        <v>3</v>
      </c>
      <c r="R247" s="211">
        <v>3</v>
      </c>
      <c r="S247" s="211">
        <v>5</v>
      </c>
      <c r="T247" s="211">
        <v>2</v>
      </c>
      <c r="U247" s="211">
        <v>11</v>
      </c>
      <c r="V247" s="211">
        <v>8</v>
      </c>
      <c r="W247" s="211">
        <v>8</v>
      </c>
      <c r="X247" s="211">
        <v>10</v>
      </c>
      <c r="Y247" s="211">
        <v>7</v>
      </c>
      <c r="Z247" s="211">
        <v>5</v>
      </c>
      <c r="AA247" s="211">
        <v>14</v>
      </c>
      <c r="AB247" s="211">
        <v>7</v>
      </c>
      <c r="AC247" s="211">
        <v>15</v>
      </c>
      <c r="AD247" s="211">
        <v>12</v>
      </c>
      <c r="AE247" s="211">
        <v>2</v>
      </c>
      <c r="AF247" s="211">
        <v>10</v>
      </c>
      <c r="AG247" s="211">
        <v>13</v>
      </c>
      <c r="AH247" s="211">
        <v>11</v>
      </c>
      <c r="AI247" s="211">
        <v>8</v>
      </c>
      <c r="AJ247" s="211">
        <v>2</v>
      </c>
      <c r="AK247" s="211">
        <v>5</v>
      </c>
      <c r="AL247" s="211">
        <v>10</v>
      </c>
      <c r="AM247" s="211">
        <v>10</v>
      </c>
      <c r="AN247" s="211">
        <v>3</v>
      </c>
      <c r="AO247" s="211">
        <v>1</v>
      </c>
      <c r="AP247" s="211">
        <v>2</v>
      </c>
      <c r="AQ247" s="211">
        <v>15</v>
      </c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</row>
    <row r="248" spans="1:83">
      <c r="A248" s="259"/>
      <c r="B248" s="273"/>
      <c r="C248" s="46" t="s">
        <v>870</v>
      </c>
      <c r="D248" s="213">
        <f t="shared" ref="D248:AQ248" si="64">D247/D195*100</f>
        <v>50</v>
      </c>
      <c r="E248" s="213">
        <f t="shared" si="64"/>
        <v>30.76923076923077</v>
      </c>
      <c r="F248" s="213">
        <f t="shared" si="64"/>
        <v>18.181818181818183</v>
      </c>
      <c r="G248" s="213">
        <f t="shared" si="64"/>
        <v>36.666666666666664</v>
      </c>
      <c r="H248" s="213">
        <f t="shared" si="64"/>
        <v>30</v>
      </c>
      <c r="I248" s="213">
        <f t="shared" si="64"/>
        <v>30</v>
      </c>
      <c r="J248" s="213">
        <f t="shared" si="64"/>
        <v>63.636363636363633</v>
      </c>
      <c r="K248" s="213">
        <f t="shared" si="64"/>
        <v>29.411764705882355</v>
      </c>
      <c r="L248" s="213">
        <f t="shared" si="64"/>
        <v>33.333333333333329</v>
      </c>
      <c r="M248" s="213">
        <f t="shared" si="64"/>
        <v>12.5</v>
      </c>
      <c r="N248" s="213">
        <f t="shared" si="64"/>
        <v>80</v>
      </c>
      <c r="O248" s="213">
        <f t="shared" si="64"/>
        <v>27.27272727272727</v>
      </c>
      <c r="P248" s="213">
        <f t="shared" si="64"/>
        <v>5</v>
      </c>
      <c r="Q248" s="213">
        <f t="shared" si="64"/>
        <v>13.043478260869565</v>
      </c>
      <c r="R248" s="213">
        <f t="shared" si="64"/>
        <v>50</v>
      </c>
      <c r="S248" s="213">
        <f t="shared" si="64"/>
        <v>35.714285714285715</v>
      </c>
      <c r="T248" s="213">
        <f t="shared" si="64"/>
        <v>20</v>
      </c>
      <c r="U248" s="213">
        <f t="shared" si="64"/>
        <v>42.307692307692307</v>
      </c>
      <c r="V248" s="213">
        <f t="shared" si="64"/>
        <v>24.242424242424242</v>
      </c>
      <c r="W248" s="213">
        <f t="shared" si="64"/>
        <v>28.571428571428569</v>
      </c>
      <c r="X248" s="213">
        <f t="shared" si="64"/>
        <v>47.619047619047613</v>
      </c>
      <c r="Y248" s="213">
        <f t="shared" si="64"/>
        <v>36.84210526315789</v>
      </c>
      <c r="Z248" s="213">
        <f t="shared" si="64"/>
        <v>45.454545454545453</v>
      </c>
      <c r="AA248" s="213">
        <f t="shared" si="64"/>
        <v>50</v>
      </c>
      <c r="AB248" s="213">
        <f t="shared" si="64"/>
        <v>33.333333333333329</v>
      </c>
      <c r="AC248" s="213">
        <f t="shared" si="64"/>
        <v>53.571428571428569</v>
      </c>
      <c r="AD248" s="213">
        <f t="shared" si="64"/>
        <v>46.153846153846153</v>
      </c>
      <c r="AE248" s="213">
        <f>AE247/AE195*100</f>
        <v>10.526315789473683</v>
      </c>
      <c r="AF248" s="213">
        <f t="shared" si="64"/>
        <v>41.666666666666671</v>
      </c>
      <c r="AG248" s="213">
        <f t="shared" si="64"/>
        <v>50</v>
      </c>
      <c r="AH248" s="213">
        <f t="shared" si="64"/>
        <v>57.894736842105267</v>
      </c>
      <c r="AI248" s="213">
        <f t="shared" si="64"/>
        <v>24.242424242424242</v>
      </c>
      <c r="AJ248" s="213">
        <f t="shared" si="64"/>
        <v>8</v>
      </c>
      <c r="AK248" s="213">
        <f t="shared" si="64"/>
        <v>38.461538461538467</v>
      </c>
      <c r="AL248" s="213">
        <f t="shared" si="64"/>
        <v>58.82352941176471</v>
      </c>
      <c r="AM248" s="213">
        <f t="shared" si="64"/>
        <v>43.478260869565219</v>
      </c>
      <c r="AN248" s="213">
        <f t="shared" si="64"/>
        <v>37.5</v>
      </c>
      <c r="AO248" s="213">
        <f t="shared" si="64"/>
        <v>12.5</v>
      </c>
      <c r="AP248" s="213">
        <f t="shared" si="64"/>
        <v>11.111111111111111</v>
      </c>
      <c r="AQ248" s="213">
        <f t="shared" si="64"/>
        <v>51.724137931034484</v>
      </c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</row>
    <row r="249" spans="1:83" ht="15" customHeight="1">
      <c r="A249" s="259"/>
      <c r="B249" s="274" t="s">
        <v>1059</v>
      </c>
      <c r="C249" s="46" t="s">
        <v>869</v>
      </c>
      <c r="D249" s="211">
        <v>1</v>
      </c>
      <c r="E249" s="211">
        <v>2</v>
      </c>
      <c r="F249" s="211">
        <v>4</v>
      </c>
      <c r="G249" s="211">
        <v>6</v>
      </c>
      <c r="H249" s="211">
        <v>1</v>
      </c>
      <c r="I249" s="211">
        <v>3</v>
      </c>
      <c r="J249" s="211">
        <v>2</v>
      </c>
      <c r="K249" s="211">
        <v>3</v>
      </c>
      <c r="L249" s="211">
        <v>2</v>
      </c>
      <c r="M249" s="211">
        <v>1</v>
      </c>
      <c r="N249" s="211">
        <v>2</v>
      </c>
      <c r="O249" s="211">
        <v>6</v>
      </c>
      <c r="P249" s="211">
        <v>7</v>
      </c>
      <c r="Q249" s="211">
        <v>14</v>
      </c>
      <c r="R249" s="211">
        <v>1</v>
      </c>
      <c r="S249" s="211">
        <v>3</v>
      </c>
      <c r="T249" s="211">
        <v>1</v>
      </c>
      <c r="U249" s="211">
        <v>7</v>
      </c>
      <c r="V249" s="211">
        <v>10</v>
      </c>
      <c r="W249" s="211">
        <v>3</v>
      </c>
      <c r="X249" s="211">
        <v>4</v>
      </c>
      <c r="Y249" s="211">
        <v>4</v>
      </c>
      <c r="Z249" s="211">
        <v>2</v>
      </c>
      <c r="AA249" s="211">
        <v>6</v>
      </c>
      <c r="AB249" s="211">
        <v>4</v>
      </c>
      <c r="AC249" s="211">
        <v>5</v>
      </c>
      <c r="AD249" s="211">
        <v>5</v>
      </c>
      <c r="AE249" s="211">
        <v>2</v>
      </c>
      <c r="AF249" s="211">
        <v>3</v>
      </c>
      <c r="AG249" s="211">
        <v>7</v>
      </c>
      <c r="AH249" s="211">
        <v>2</v>
      </c>
      <c r="AI249" s="211">
        <v>4</v>
      </c>
      <c r="AJ249" s="211">
        <v>5</v>
      </c>
      <c r="AK249" s="211">
        <v>6</v>
      </c>
      <c r="AL249" s="211">
        <v>3</v>
      </c>
      <c r="AM249" s="211">
        <v>2</v>
      </c>
      <c r="AN249" s="211">
        <v>1</v>
      </c>
      <c r="AO249" s="211">
        <v>5</v>
      </c>
      <c r="AP249" s="211">
        <v>0</v>
      </c>
      <c r="AQ249" s="211">
        <v>10</v>
      </c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</row>
    <row r="250" spans="1:83">
      <c r="A250" s="259"/>
      <c r="B250" s="274"/>
      <c r="C250" s="46" t="s">
        <v>870</v>
      </c>
      <c r="D250" s="205">
        <f t="shared" ref="D250:AQ250" si="65">D249/D195*100</f>
        <v>10</v>
      </c>
      <c r="E250" s="205">
        <f t="shared" si="65"/>
        <v>15.384615384615385</v>
      </c>
      <c r="F250" s="205">
        <f t="shared" si="65"/>
        <v>36.363636363636367</v>
      </c>
      <c r="G250" s="205">
        <f t="shared" si="65"/>
        <v>20</v>
      </c>
      <c r="H250" s="205">
        <f t="shared" si="65"/>
        <v>10</v>
      </c>
      <c r="I250" s="205">
        <f t="shared" si="65"/>
        <v>30</v>
      </c>
      <c r="J250" s="205">
        <f t="shared" si="65"/>
        <v>18.181818181818183</v>
      </c>
      <c r="K250" s="205">
        <f t="shared" si="65"/>
        <v>17.647058823529413</v>
      </c>
      <c r="L250" s="205">
        <f t="shared" si="65"/>
        <v>16.666666666666664</v>
      </c>
      <c r="M250" s="205">
        <f t="shared" si="65"/>
        <v>12.5</v>
      </c>
      <c r="N250" s="205">
        <f t="shared" si="65"/>
        <v>13.333333333333334</v>
      </c>
      <c r="O250" s="205">
        <f t="shared" si="65"/>
        <v>54.54545454545454</v>
      </c>
      <c r="P250" s="205">
        <f t="shared" si="65"/>
        <v>35</v>
      </c>
      <c r="Q250" s="205">
        <f t="shared" si="65"/>
        <v>60.869565217391312</v>
      </c>
      <c r="R250" s="205">
        <f t="shared" si="65"/>
        <v>16.666666666666664</v>
      </c>
      <c r="S250" s="205">
        <f t="shared" si="65"/>
        <v>21.428571428571427</v>
      </c>
      <c r="T250" s="205">
        <f t="shared" si="65"/>
        <v>10</v>
      </c>
      <c r="U250" s="205">
        <f t="shared" si="65"/>
        <v>26.923076923076923</v>
      </c>
      <c r="V250" s="205">
        <f t="shared" si="65"/>
        <v>30.303030303030305</v>
      </c>
      <c r="W250" s="205">
        <f t="shared" si="65"/>
        <v>10.714285714285714</v>
      </c>
      <c r="X250" s="205">
        <f t="shared" si="65"/>
        <v>19.047619047619047</v>
      </c>
      <c r="Y250" s="205">
        <f t="shared" si="65"/>
        <v>21.052631578947366</v>
      </c>
      <c r="Z250" s="205">
        <f t="shared" si="65"/>
        <v>18.181818181818183</v>
      </c>
      <c r="AA250" s="205">
        <f t="shared" si="65"/>
        <v>21.428571428571427</v>
      </c>
      <c r="AB250" s="205">
        <f t="shared" si="65"/>
        <v>19.047619047619047</v>
      </c>
      <c r="AC250" s="205">
        <f t="shared" si="65"/>
        <v>17.857142857142858</v>
      </c>
      <c r="AD250" s="205">
        <f t="shared" si="65"/>
        <v>19.230769230769234</v>
      </c>
      <c r="AE250" s="205">
        <f>AE249/AE195*100</f>
        <v>10.526315789473683</v>
      </c>
      <c r="AF250" s="205">
        <f t="shared" si="65"/>
        <v>12.5</v>
      </c>
      <c r="AG250" s="205">
        <f t="shared" si="65"/>
        <v>26.923076923076923</v>
      </c>
      <c r="AH250" s="205">
        <f t="shared" si="65"/>
        <v>10.526315789473683</v>
      </c>
      <c r="AI250" s="205">
        <f t="shared" si="65"/>
        <v>12.121212121212121</v>
      </c>
      <c r="AJ250" s="205">
        <f t="shared" si="65"/>
        <v>20</v>
      </c>
      <c r="AK250" s="205">
        <f t="shared" si="65"/>
        <v>46.153846153846153</v>
      </c>
      <c r="AL250" s="205">
        <f t="shared" si="65"/>
        <v>17.647058823529413</v>
      </c>
      <c r="AM250" s="205">
        <f t="shared" si="65"/>
        <v>8.695652173913043</v>
      </c>
      <c r="AN250" s="205">
        <f t="shared" si="65"/>
        <v>12.5</v>
      </c>
      <c r="AO250" s="205">
        <f t="shared" si="65"/>
        <v>62.5</v>
      </c>
      <c r="AP250" s="205">
        <f t="shared" si="65"/>
        <v>0</v>
      </c>
      <c r="AQ250" s="205">
        <f t="shared" si="65"/>
        <v>34.482758620689658</v>
      </c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</row>
    <row r="251" spans="1:83" ht="15" customHeight="1">
      <c r="A251" s="259" t="s">
        <v>1060</v>
      </c>
      <c r="B251" s="274" t="s">
        <v>1061</v>
      </c>
      <c r="C251" s="46" t="s">
        <v>869</v>
      </c>
      <c r="D251" s="211">
        <v>1</v>
      </c>
      <c r="E251" s="211">
        <v>1</v>
      </c>
      <c r="F251" s="211">
        <v>4</v>
      </c>
      <c r="G251" s="211">
        <v>5</v>
      </c>
      <c r="H251" s="211">
        <v>2</v>
      </c>
      <c r="I251" s="211">
        <v>2</v>
      </c>
      <c r="J251" s="211">
        <v>1</v>
      </c>
      <c r="K251" s="211">
        <v>8</v>
      </c>
      <c r="L251" s="211">
        <v>1</v>
      </c>
      <c r="M251" s="211">
        <v>1</v>
      </c>
      <c r="N251" s="211">
        <v>0</v>
      </c>
      <c r="O251" s="211">
        <v>2</v>
      </c>
      <c r="P251" s="211">
        <v>3</v>
      </c>
      <c r="Q251" s="211">
        <v>3</v>
      </c>
      <c r="R251" s="211">
        <v>1</v>
      </c>
      <c r="S251" s="211">
        <v>4</v>
      </c>
      <c r="T251" s="211">
        <v>5</v>
      </c>
      <c r="U251" s="211">
        <v>9</v>
      </c>
      <c r="V251" s="211">
        <v>18</v>
      </c>
      <c r="W251" s="211">
        <v>14</v>
      </c>
      <c r="X251" s="211">
        <v>5</v>
      </c>
      <c r="Y251" s="211">
        <v>5</v>
      </c>
      <c r="Z251" s="211">
        <v>3</v>
      </c>
      <c r="AA251" s="211">
        <v>2</v>
      </c>
      <c r="AB251" s="211">
        <v>5</v>
      </c>
      <c r="AC251" s="211">
        <v>0</v>
      </c>
      <c r="AD251" s="211">
        <v>4</v>
      </c>
      <c r="AE251" s="211">
        <v>4</v>
      </c>
      <c r="AF251" s="211">
        <v>3</v>
      </c>
      <c r="AG251" s="211">
        <v>9</v>
      </c>
      <c r="AH251" s="211">
        <v>2</v>
      </c>
      <c r="AI251" s="211">
        <v>4</v>
      </c>
      <c r="AJ251" s="211">
        <v>10</v>
      </c>
      <c r="AK251" s="211">
        <v>0</v>
      </c>
      <c r="AL251" s="211">
        <v>5</v>
      </c>
      <c r="AM251" s="211">
        <v>3</v>
      </c>
      <c r="AN251" s="211">
        <v>4</v>
      </c>
      <c r="AO251" s="211">
        <v>2</v>
      </c>
      <c r="AP251" s="211">
        <v>11</v>
      </c>
      <c r="AQ251" s="211">
        <v>2</v>
      </c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</row>
    <row r="252" spans="1:83">
      <c r="A252" s="259"/>
      <c r="B252" s="274"/>
      <c r="C252" s="46" t="s">
        <v>870</v>
      </c>
      <c r="D252" s="205">
        <f t="shared" ref="D252:AQ252" si="66">D251/D195*100</f>
        <v>10</v>
      </c>
      <c r="E252" s="205">
        <f t="shared" si="66"/>
        <v>7.6923076923076925</v>
      </c>
      <c r="F252" s="205">
        <f t="shared" si="66"/>
        <v>36.363636363636367</v>
      </c>
      <c r="G252" s="205">
        <f t="shared" si="66"/>
        <v>16.666666666666664</v>
      </c>
      <c r="H252" s="205">
        <f t="shared" si="66"/>
        <v>20</v>
      </c>
      <c r="I252" s="205">
        <f t="shared" si="66"/>
        <v>20</v>
      </c>
      <c r="J252" s="205">
        <f t="shared" si="66"/>
        <v>9.0909090909090917</v>
      </c>
      <c r="K252" s="205">
        <f t="shared" si="66"/>
        <v>47.058823529411761</v>
      </c>
      <c r="L252" s="205">
        <f t="shared" si="66"/>
        <v>8.3333333333333321</v>
      </c>
      <c r="M252" s="205">
        <f t="shared" si="66"/>
        <v>12.5</v>
      </c>
      <c r="N252" s="205">
        <f t="shared" si="66"/>
        <v>0</v>
      </c>
      <c r="O252" s="205">
        <f t="shared" si="66"/>
        <v>18.181818181818183</v>
      </c>
      <c r="P252" s="205">
        <f t="shared" si="66"/>
        <v>15</v>
      </c>
      <c r="Q252" s="205">
        <f t="shared" si="66"/>
        <v>13.043478260869565</v>
      </c>
      <c r="R252" s="205">
        <f t="shared" si="66"/>
        <v>16.666666666666664</v>
      </c>
      <c r="S252" s="205">
        <f t="shared" si="66"/>
        <v>28.571428571428569</v>
      </c>
      <c r="T252" s="205">
        <f t="shared" si="66"/>
        <v>50</v>
      </c>
      <c r="U252" s="205">
        <f t="shared" si="66"/>
        <v>34.615384615384613</v>
      </c>
      <c r="V252" s="205">
        <f t="shared" si="66"/>
        <v>54.54545454545454</v>
      </c>
      <c r="W252" s="205">
        <f t="shared" si="66"/>
        <v>50</v>
      </c>
      <c r="X252" s="205">
        <f t="shared" si="66"/>
        <v>23.809523809523807</v>
      </c>
      <c r="Y252" s="205">
        <f t="shared" si="66"/>
        <v>26.315789473684209</v>
      </c>
      <c r="Z252" s="205">
        <f t="shared" si="66"/>
        <v>27.27272727272727</v>
      </c>
      <c r="AA252" s="205">
        <f t="shared" si="66"/>
        <v>7.1428571428571423</v>
      </c>
      <c r="AB252" s="205">
        <f t="shared" si="66"/>
        <v>23.809523809523807</v>
      </c>
      <c r="AC252" s="205">
        <f t="shared" si="66"/>
        <v>0</v>
      </c>
      <c r="AD252" s="205">
        <f t="shared" si="66"/>
        <v>15.384615384615385</v>
      </c>
      <c r="AE252" s="205">
        <f>AE251/AE195*100</f>
        <v>21.052631578947366</v>
      </c>
      <c r="AF252" s="205">
        <f t="shared" si="66"/>
        <v>12.5</v>
      </c>
      <c r="AG252" s="205">
        <f t="shared" si="66"/>
        <v>34.615384615384613</v>
      </c>
      <c r="AH252" s="205">
        <f t="shared" si="66"/>
        <v>10.526315789473683</v>
      </c>
      <c r="AI252" s="205">
        <f t="shared" si="66"/>
        <v>12.121212121212121</v>
      </c>
      <c r="AJ252" s="205">
        <f t="shared" si="66"/>
        <v>40</v>
      </c>
      <c r="AK252" s="205">
        <f t="shared" si="66"/>
        <v>0</v>
      </c>
      <c r="AL252" s="205">
        <f t="shared" si="66"/>
        <v>29.411764705882355</v>
      </c>
      <c r="AM252" s="205">
        <f t="shared" si="66"/>
        <v>13.043478260869565</v>
      </c>
      <c r="AN252" s="205">
        <f t="shared" si="66"/>
        <v>50</v>
      </c>
      <c r="AO252" s="205">
        <f t="shared" si="66"/>
        <v>25</v>
      </c>
      <c r="AP252" s="205">
        <f t="shared" si="66"/>
        <v>61.111111111111114</v>
      </c>
      <c r="AQ252" s="205">
        <f t="shared" si="66"/>
        <v>6.8965517241379306</v>
      </c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</row>
    <row r="253" spans="1:83" ht="15" customHeight="1">
      <c r="A253" s="259"/>
      <c r="B253" s="274" t="s">
        <v>1062</v>
      </c>
      <c r="C253" s="46" t="s">
        <v>869</v>
      </c>
      <c r="D253" s="211">
        <v>2</v>
      </c>
      <c r="E253" s="211">
        <v>1</v>
      </c>
      <c r="F253" s="211">
        <v>3</v>
      </c>
      <c r="G253" s="211">
        <v>4</v>
      </c>
      <c r="H253" s="211">
        <v>2</v>
      </c>
      <c r="I253" s="211">
        <v>3</v>
      </c>
      <c r="J253" s="211">
        <v>0</v>
      </c>
      <c r="K253" s="211">
        <v>3</v>
      </c>
      <c r="L253" s="211">
        <v>5</v>
      </c>
      <c r="M253" s="211">
        <v>2</v>
      </c>
      <c r="N253" s="211">
        <v>0</v>
      </c>
      <c r="O253" s="211">
        <v>4</v>
      </c>
      <c r="P253" s="211">
        <v>6</v>
      </c>
      <c r="Q253" s="211">
        <v>8</v>
      </c>
      <c r="R253" s="211">
        <v>0</v>
      </c>
      <c r="S253" s="211">
        <v>0</v>
      </c>
      <c r="T253" s="211">
        <v>1</v>
      </c>
      <c r="U253" s="211">
        <v>6</v>
      </c>
      <c r="V253" s="211">
        <v>8</v>
      </c>
      <c r="W253" s="211">
        <v>4</v>
      </c>
      <c r="X253" s="211">
        <v>4</v>
      </c>
      <c r="Y253" s="211">
        <v>2</v>
      </c>
      <c r="Z253" s="211">
        <v>1</v>
      </c>
      <c r="AA253" s="211">
        <v>3</v>
      </c>
      <c r="AB253" s="211">
        <v>2</v>
      </c>
      <c r="AC253" s="211">
        <v>8</v>
      </c>
      <c r="AD253" s="211">
        <v>4</v>
      </c>
      <c r="AE253" s="211">
        <v>2</v>
      </c>
      <c r="AF253" s="211">
        <v>3</v>
      </c>
      <c r="AG253" s="211">
        <v>4</v>
      </c>
      <c r="AH253" s="211">
        <v>3</v>
      </c>
      <c r="AI253" s="211">
        <v>9</v>
      </c>
      <c r="AJ253" s="211">
        <v>8</v>
      </c>
      <c r="AK253" s="211">
        <v>2</v>
      </c>
      <c r="AL253" s="211">
        <v>2</v>
      </c>
      <c r="AM253" s="211">
        <v>5</v>
      </c>
      <c r="AN253" s="211">
        <v>1</v>
      </c>
      <c r="AO253" s="211">
        <v>4</v>
      </c>
      <c r="AP253" s="211">
        <v>4</v>
      </c>
      <c r="AQ253" s="211">
        <v>1</v>
      </c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</row>
    <row r="254" spans="1:83">
      <c r="A254" s="259"/>
      <c r="B254" s="274"/>
      <c r="C254" s="46" t="s">
        <v>870</v>
      </c>
      <c r="D254" s="205">
        <f t="shared" ref="D254:AQ254" si="67">D253/D195*100</f>
        <v>20</v>
      </c>
      <c r="E254" s="205">
        <f t="shared" si="67"/>
        <v>7.6923076923076925</v>
      </c>
      <c r="F254" s="205">
        <f t="shared" si="67"/>
        <v>27.27272727272727</v>
      </c>
      <c r="G254" s="205">
        <f t="shared" si="67"/>
        <v>13.333333333333334</v>
      </c>
      <c r="H254" s="205">
        <f t="shared" si="67"/>
        <v>20</v>
      </c>
      <c r="I254" s="205">
        <f t="shared" si="67"/>
        <v>30</v>
      </c>
      <c r="J254" s="205">
        <f t="shared" si="67"/>
        <v>0</v>
      </c>
      <c r="K254" s="205">
        <f t="shared" si="67"/>
        <v>17.647058823529413</v>
      </c>
      <c r="L254" s="205">
        <f t="shared" si="67"/>
        <v>41.666666666666671</v>
      </c>
      <c r="M254" s="205">
        <f t="shared" si="67"/>
        <v>25</v>
      </c>
      <c r="N254" s="205">
        <f t="shared" si="67"/>
        <v>0</v>
      </c>
      <c r="O254" s="205">
        <f t="shared" si="67"/>
        <v>36.363636363636367</v>
      </c>
      <c r="P254" s="205">
        <f t="shared" si="67"/>
        <v>30</v>
      </c>
      <c r="Q254" s="205">
        <f t="shared" si="67"/>
        <v>34.782608695652172</v>
      </c>
      <c r="R254" s="205">
        <f t="shared" si="67"/>
        <v>0</v>
      </c>
      <c r="S254" s="205">
        <f t="shared" si="67"/>
        <v>0</v>
      </c>
      <c r="T254" s="205">
        <f t="shared" si="67"/>
        <v>10</v>
      </c>
      <c r="U254" s="205">
        <f t="shared" si="67"/>
        <v>23.076923076923077</v>
      </c>
      <c r="V254" s="205">
        <f t="shared" si="67"/>
        <v>24.242424242424242</v>
      </c>
      <c r="W254" s="205">
        <f t="shared" si="67"/>
        <v>14.285714285714285</v>
      </c>
      <c r="X254" s="205">
        <f t="shared" si="67"/>
        <v>19.047619047619047</v>
      </c>
      <c r="Y254" s="205">
        <f t="shared" si="67"/>
        <v>10.526315789473683</v>
      </c>
      <c r="Z254" s="205">
        <f t="shared" si="67"/>
        <v>9.0909090909090917</v>
      </c>
      <c r="AA254" s="205">
        <f t="shared" si="67"/>
        <v>10.714285714285714</v>
      </c>
      <c r="AB254" s="205">
        <f t="shared" si="67"/>
        <v>9.5238095238095237</v>
      </c>
      <c r="AC254" s="205">
        <f t="shared" si="67"/>
        <v>28.571428571428569</v>
      </c>
      <c r="AD254" s="205">
        <f t="shared" si="67"/>
        <v>15.384615384615385</v>
      </c>
      <c r="AE254" s="205">
        <f>AE253/AE195*100</f>
        <v>10.526315789473683</v>
      </c>
      <c r="AF254" s="205">
        <f t="shared" si="67"/>
        <v>12.5</v>
      </c>
      <c r="AG254" s="205">
        <f t="shared" si="67"/>
        <v>15.384615384615385</v>
      </c>
      <c r="AH254" s="205">
        <f t="shared" si="67"/>
        <v>15.789473684210526</v>
      </c>
      <c r="AI254" s="205">
        <f t="shared" si="67"/>
        <v>27.27272727272727</v>
      </c>
      <c r="AJ254" s="205">
        <f t="shared" si="67"/>
        <v>32</v>
      </c>
      <c r="AK254" s="205">
        <f t="shared" si="67"/>
        <v>15.384615384615385</v>
      </c>
      <c r="AL254" s="205">
        <f t="shared" si="67"/>
        <v>11.76470588235294</v>
      </c>
      <c r="AM254" s="205">
        <f t="shared" si="67"/>
        <v>21.739130434782609</v>
      </c>
      <c r="AN254" s="205">
        <f t="shared" si="67"/>
        <v>12.5</v>
      </c>
      <c r="AO254" s="205">
        <f t="shared" si="67"/>
        <v>50</v>
      </c>
      <c r="AP254" s="205">
        <f t="shared" si="67"/>
        <v>22.222222222222221</v>
      </c>
      <c r="AQ254" s="205">
        <f t="shared" si="67"/>
        <v>3.4482758620689653</v>
      </c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</row>
    <row r="255" spans="1:83" ht="15" customHeight="1">
      <c r="A255" s="259"/>
      <c r="B255" s="274" t="s">
        <v>1063</v>
      </c>
      <c r="C255" s="46" t="s">
        <v>869</v>
      </c>
      <c r="D255" s="211">
        <v>1</v>
      </c>
      <c r="E255" s="211">
        <v>3</v>
      </c>
      <c r="F255" s="211">
        <v>2</v>
      </c>
      <c r="G255" s="211">
        <v>5</v>
      </c>
      <c r="H255" s="211">
        <v>0</v>
      </c>
      <c r="I255" s="211">
        <v>1</v>
      </c>
      <c r="J255" s="211">
        <v>1</v>
      </c>
      <c r="K255" s="211">
        <v>0</v>
      </c>
      <c r="L255" s="211">
        <v>1</v>
      </c>
      <c r="M255" s="211">
        <v>3</v>
      </c>
      <c r="N255" s="211">
        <v>3</v>
      </c>
      <c r="O255" s="211">
        <v>2</v>
      </c>
      <c r="P255" s="211">
        <v>6</v>
      </c>
      <c r="Q255" s="211">
        <v>4</v>
      </c>
      <c r="R255" s="211">
        <v>0</v>
      </c>
      <c r="S255" s="211">
        <v>3</v>
      </c>
      <c r="T255" s="211">
        <v>1</v>
      </c>
      <c r="U255" s="211">
        <v>1</v>
      </c>
      <c r="V255" s="211">
        <v>2</v>
      </c>
      <c r="W255" s="211">
        <v>3</v>
      </c>
      <c r="X255" s="211">
        <v>1</v>
      </c>
      <c r="Y255" s="211">
        <v>4</v>
      </c>
      <c r="Z255" s="211">
        <v>0</v>
      </c>
      <c r="AA255" s="211">
        <v>4</v>
      </c>
      <c r="AB255" s="211">
        <v>2</v>
      </c>
      <c r="AC255" s="211">
        <v>5</v>
      </c>
      <c r="AD255" s="211">
        <v>6</v>
      </c>
      <c r="AE255" s="211">
        <v>3</v>
      </c>
      <c r="AF255" s="211">
        <v>2</v>
      </c>
      <c r="AG255" s="211">
        <v>3</v>
      </c>
      <c r="AH255" s="211">
        <v>2</v>
      </c>
      <c r="AI255" s="211">
        <v>5</v>
      </c>
      <c r="AJ255" s="211">
        <v>4</v>
      </c>
      <c r="AK255" s="211">
        <v>1</v>
      </c>
      <c r="AL255" s="211">
        <v>1</v>
      </c>
      <c r="AM255" s="211">
        <v>3</v>
      </c>
      <c r="AN255" s="211">
        <v>1</v>
      </c>
      <c r="AO255" s="211">
        <v>1</v>
      </c>
      <c r="AP255" s="211">
        <v>0</v>
      </c>
      <c r="AQ255" s="211">
        <v>4</v>
      </c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</row>
    <row r="256" spans="1:83">
      <c r="A256" s="259"/>
      <c r="B256" s="274"/>
      <c r="C256" s="46" t="s">
        <v>870</v>
      </c>
      <c r="D256" s="205">
        <f t="shared" ref="D256:AQ256" si="68">D255/D195*100</f>
        <v>10</v>
      </c>
      <c r="E256" s="205">
        <f t="shared" si="68"/>
        <v>23.076923076923077</v>
      </c>
      <c r="F256" s="205">
        <f t="shared" si="68"/>
        <v>18.181818181818183</v>
      </c>
      <c r="G256" s="205">
        <f t="shared" si="68"/>
        <v>16.666666666666664</v>
      </c>
      <c r="H256" s="205">
        <f t="shared" si="68"/>
        <v>0</v>
      </c>
      <c r="I256" s="205">
        <f t="shared" si="68"/>
        <v>10</v>
      </c>
      <c r="J256" s="205">
        <f t="shared" si="68"/>
        <v>9.0909090909090917</v>
      </c>
      <c r="K256" s="205">
        <f t="shared" si="68"/>
        <v>0</v>
      </c>
      <c r="L256" s="205">
        <f t="shared" si="68"/>
        <v>8.3333333333333321</v>
      </c>
      <c r="M256" s="205">
        <f t="shared" si="68"/>
        <v>37.5</v>
      </c>
      <c r="N256" s="205">
        <f t="shared" si="68"/>
        <v>20</v>
      </c>
      <c r="O256" s="205">
        <f t="shared" si="68"/>
        <v>18.181818181818183</v>
      </c>
      <c r="P256" s="205">
        <f t="shared" si="68"/>
        <v>30</v>
      </c>
      <c r="Q256" s="205">
        <f t="shared" si="68"/>
        <v>17.391304347826086</v>
      </c>
      <c r="R256" s="205">
        <f t="shared" si="68"/>
        <v>0</v>
      </c>
      <c r="S256" s="205">
        <f t="shared" si="68"/>
        <v>21.428571428571427</v>
      </c>
      <c r="T256" s="205">
        <f t="shared" si="68"/>
        <v>10</v>
      </c>
      <c r="U256" s="205">
        <f t="shared" si="68"/>
        <v>3.8461538461538463</v>
      </c>
      <c r="V256" s="205">
        <f t="shared" si="68"/>
        <v>6.0606060606060606</v>
      </c>
      <c r="W256" s="205">
        <f t="shared" si="68"/>
        <v>10.714285714285714</v>
      </c>
      <c r="X256" s="205">
        <f t="shared" si="68"/>
        <v>4.7619047619047619</v>
      </c>
      <c r="Y256" s="205">
        <f t="shared" si="68"/>
        <v>21.052631578947366</v>
      </c>
      <c r="Z256" s="205">
        <f t="shared" si="68"/>
        <v>0</v>
      </c>
      <c r="AA256" s="205">
        <f t="shared" si="68"/>
        <v>14.285714285714285</v>
      </c>
      <c r="AB256" s="205">
        <f t="shared" si="68"/>
        <v>9.5238095238095237</v>
      </c>
      <c r="AC256" s="205">
        <f t="shared" si="68"/>
        <v>17.857142857142858</v>
      </c>
      <c r="AD256" s="205">
        <f t="shared" si="68"/>
        <v>23.076923076923077</v>
      </c>
      <c r="AE256" s="205">
        <f>AE255/AE195*100</f>
        <v>15.789473684210526</v>
      </c>
      <c r="AF256" s="205">
        <f t="shared" si="68"/>
        <v>8.3333333333333321</v>
      </c>
      <c r="AG256" s="205">
        <f t="shared" si="68"/>
        <v>11.538461538461538</v>
      </c>
      <c r="AH256" s="205">
        <f t="shared" si="68"/>
        <v>10.526315789473683</v>
      </c>
      <c r="AI256" s="205">
        <f t="shared" si="68"/>
        <v>15.151515151515152</v>
      </c>
      <c r="AJ256" s="205">
        <f t="shared" si="68"/>
        <v>16</v>
      </c>
      <c r="AK256" s="205">
        <f t="shared" si="68"/>
        <v>7.6923076923076925</v>
      </c>
      <c r="AL256" s="205">
        <f t="shared" si="68"/>
        <v>5.8823529411764701</v>
      </c>
      <c r="AM256" s="205">
        <f t="shared" si="68"/>
        <v>13.043478260869565</v>
      </c>
      <c r="AN256" s="205">
        <f t="shared" si="68"/>
        <v>12.5</v>
      </c>
      <c r="AO256" s="205">
        <f t="shared" si="68"/>
        <v>12.5</v>
      </c>
      <c r="AP256" s="205">
        <f t="shared" si="68"/>
        <v>0</v>
      </c>
      <c r="AQ256" s="205">
        <f t="shared" si="68"/>
        <v>13.793103448275861</v>
      </c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</row>
    <row r="257" spans="1:83" ht="15" customHeight="1">
      <c r="A257" s="259"/>
      <c r="B257" s="274" t="s">
        <v>1064</v>
      </c>
      <c r="C257" s="46" t="s">
        <v>869</v>
      </c>
      <c r="D257" s="211">
        <v>6</v>
      </c>
      <c r="E257" s="211">
        <v>8</v>
      </c>
      <c r="F257" s="211">
        <v>2</v>
      </c>
      <c r="G257" s="211">
        <v>16</v>
      </c>
      <c r="H257" s="211">
        <v>8</v>
      </c>
      <c r="I257" s="211">
        <v>4</v>
      </c>
      <c r="J257" s="211">
        <v>9</v>
      </c>
      <c r="K257" s="211">
        <v>6</v>
      </c>
      <c r="L257" s="211">
        <v>4</v>
      </c>
      <c r="M257" s="211">
        <v>2</v>
      </c>
      <c r="N257" s="211">
        <v>12</v>
      </c>
      <c r="O257" s="211">
        <v>3</v>
      </c>
      <c r="P257" s="211">
        <v>5</v>
      </c>
      <c r="Q257" s="211">
        <v>8</v>
      </c>
      <c r="R257" s="211">
        <v>5</v>
      </c>
      <c r="S257" s="211">
        <v>7</v>
      </c>
      <c r="T257" s="211">
        <v>3</v>
      </c>
      <c r="U257" s="211">
        <v>10</v>
      </c>
      <c r="V257" s="211">
        <v>5</v>
      </c>
      <c r="W257" s="211">
        <v>7</v>
      </c>
      <c r="X257" s="211">
        <v>11</v>
      </c>
      <c r="Y257" s="211">
        <v>8</v>
      </c>
      <c r="Z257" s="211">
        <v>7</v>
      </c>
      <c r="AA257" s="211">
        <v>19</v>
      </c>
      <c r="AB257" s="211">
        <v>12</v>
      </c>
      <c r="AC257" s="211">
        <v>15</v>
      </c>
      <c r="AD257" s="211">
        <v>11</v>
      </c>
      <c r="AE257" s="211">
        <v>10</v>
      </c>
      <c r="AF257" s="211">
        <v>16</v>
      </c>
      <c r="AG257" s="211">
        <v>10</v>
      </c>
      <c r="AH257" s="211">
        <v>12</v>
      </c>
      <c r="AI257" s="211">
        <v>15</v>
      </c>
      <c r="AJ257" s="211">
        <v>3</v>
      </c>
      <c r="AK257" s="211">
        <v>10</v>
      </c>
      <c r="AL257" s="211">
        <v>9</v>
      </c>
      <c r="AM257" s="211">
        <v>15</v>
      </c>
      <c r="AN257" s="211">
        <v>2</v>
      </c>
      <c r="AO257" s="211">
        <v>0</v>
      </c>
      <c r="AP257" s="211">
        <v>3</v>
      </c>
      <c r="AQ257" s="211">
        <v>22</v>
      </c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</row>
    <row r="258" spans="1:83">
      <c r="A258" s="259"/>
      <c r="B258" s="274"/>
      <c r="C258" s="46" t="s">
        <v>870</v>
      </c>
      <c r="D258" s="205">
        <f t="shared" ref="D258:AQ258" si="69">D257/D195*100</f>
        <v>60</v>
      </c>
      <c r="E258" s="205">
        <f t="shared" si="69"/>
        <v>61.53846153846154</v>
      </c>
      <c r="F258" s="205">
        <f t="shared" si="69"/>
        <v>18.181818181818183</v>
      </c>
      <c r="G258" s="205">
        <f t="shared" si="69"/>
        <v>53.333333333333336</v>
      </c>
      <c r="H258" s="205">
        <f t="shared" si="69"/>
        <v>80</v>
      </c>
      <c r="I258" s="205">
        <f t="shared" si="69"/>
        <v>40</v>
      </c>
      <c r="J258" s="205">
        <f t="shared" si="69"/>
        <v>81.818181818181827</v>
      </c>
      <c r="K258" s="205">
        <f t="shared" si="69"/>
        <v>35.294117647058826</v>
      </c>
      <c r="L258" s="205">
        <f t="shared" si="69"/>
        <v>33.333333333333329</v>
      </c>
      <c r="M258" s="205">
        <f t="shared" si="69"/>
        <v>25</v>
      </c>
      <c r="N258" s="205">
        <f t="shared" si="69"/>
        <v>80</v>
      </c>
      <c r="O258" s="205">
        <f t="shared" si="69"/>
        <v>27.27272727272727</v>
      </c>
      <c r="P258" s="205">
        <f t="shared" si="69"/>
        <v>25</v>
      </c>
      <c r="Q258" s="205">
        <f t="shared" si="69"/>
        <v>34.782608695652172</v>
      </c>
      <c r="R258" s="205">
        <f t="shared" si="69"/>
        <v>83.333333333333343</v>
      </c>
      <c r="S258" s="205">
        <f t="shared" si="69"/>
        <v>50</v>
      </c>
      <c r="T258" s="205">
        <f t="shared" si="69"/>
        <v>30</v>
      </c>
      <c r="U258" s="205">
        <f t="shared" si="69"/>
        <v>38.461538461538467</v>
      </c>
      <c r="V258" s="205">
        <f t="shared" si="69"/>
        <v>15.151515151515152</v>
      </c>
      <c r="W258" s="205">
        <f t="shared" si="69"/>
        <v>25</v>
      </c>
      <c r="X258" s="205">
        <f t="shared" si="69"/>
        <v>52.380952380952387</v>
      </c>
      <c r="Y258" s="205">
        <f t="shared" si="69"/>
        <v>42.105263157894733</v>
      </c>
      <c r="Z258" s="205">
        <f t="shared" si="69"/>
        <v>63.636363636363633</v>
      </c>
      <c r="AA258" s="205">
        <f t="shared" si="69"/>
        <v>67.857142857142861</v>
      </c>
      <c r="AB258" s="205">
        <f t="shared" si="69"/>
        <v>57.142857142857139</v>
      </c>
      <c r="AC258" s="205">
        <f t="shared" si="69"/>
        <v>53.571428571428569</v>
      </c>
      <c r="AD258" s="205">
        <f t="shared" si="69"/>
        <v>42.307692307692307</v>
      </c>
      <c r="AE258" s="205">
        <f>AE257/AE195*100</f>
        <v>52.631578947368418</v>
      </c>
      <c r="AF258" s="205">
        <f t="shared" si="69"/>
        <v>66.666666666666657</v>
      </c>
      <c r="AG258" s="205">
        <f t="shared" si="69"/>
        <v>38.461538461538467</v>
      </c>
      <c r="AH258" s="205">
        <f t="shared" si="69"/>
        <v>63.157894736842103</v>
      </c>
      <c r="AI258" s="205">
        <f t="shared" si="69"/>
        <v>45.454545454545453</v>
      </c>
      <c r="AJ258" s="205">
        <f t="shared" si="69"/>
        <v>12</v>
      </c>
      <c r="AK258" s="205">
        <f t="shared" si="69"/>
        <v>76.923076923076934</v>
      </c>
      <c r="AL258" s="205">
        <f t="shared" si="69"/>
        <v>52.941176470588239</v>
      </c>
      <c r="AM258" s="205">
        <f t="shared" si="69"/>
        <v>65.217391304347828</v>
      </c>
      <c r="AN258" s="205">
        <f t="shared" si="69"/>
        <v>25</v>
      </c>
      <c r="AO258" s="205">
        <f t="shared" si="69"/>
        <v>0</v>
      </c>
      <c r="AP258" s="205">
        <f t="shared" si="69"/>
        <v>16.666666666666664</v>
      </c>
      <c r="AQ258" s="205">
        <f t="shared" si="69"/>
        <v>75.862068965517238</v>
      </c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</row>
    <row r="259" spans="1:83" ht="15" customHeight="1">
      <c r="A259" s="259" t="s">
        <v>1065</v>
      </c>
      <c r="B259" s="274" t="s">
        <v>1066</v>
      </c>
      <c r="C259" s="46" t="s">
        <v>869</v>
      </c>
      <c r="D259" s="211">
        <v>0</v>
      </c>
      <c r="E259" s="211">
        <v>0</v>
      </c>
      <c r="F259" s="211">
        <v>0</v>
      </c>
      <c r="G259" s="211">
        <v>0</v>
      </c>
      <c r="H259" s="211">
        <v>1</v>
      </c>
      <c r="I259" s="211">
        <v>1</v>
      </c>
      <c r="J259" s="211">
        <v>0</v>
      </c>
      <c r="K259" s="211">
        <v>0</v>
      </c>
      <c r="L259" s="211">
        <v>0</v>
      </c>
      <c r="M259" s="211">
        <v>1</v>
      </c>
      <c r="N259" s="211">
        <v>0</v>
      </c>
      <c r="O259" s="211">
        <v>0</v>
      </c>
      <c r="P259" s="211">
        <v>0</v>
      </c>
      <c r="Q259" s="211">
        <v>0</v>
      </c>
      <c r="R259" s="211">
        <v>0</v>
      </c>
      <c r="S259" s="211">
        <v>0</v>
      </c>
      <c r="T259" s="211">
        <v>0</v>
      </c>
      <c r="U259" s="211">
        <v>2</v>
      </c>
      <c r="V259" s="211">
        <v>0</v>
      </c>
      <c r="W259" s="211">
        <v>27</v>
      </c>
      <c r="X259" s="211">
        <v>0</v>
      </c>
      <c r="Y259" s="211">
        <v>2</v>
      </c>
      <c r="Z259" s="211">
        <v>0</v>
      </c>
      <c r="AA259" s="211">
        <v>0</v>
      </c>
      <c r="AB259" s="211">
        <v>0</v>
      </c>
      <c r="AC259" s="211">
        <v>0</v>
      </c>
      <c r="AD259" s="211">
        <v>0</v>
      </c>
      <c r="AE259" s="211">
        <v>1</v>
      </c>
      <c r="AF259" s="211">
        <v>1</v>
      </c>
      <c r="AG259" s="211">
        <v>1</v>
      </c>
      <c r="AH259" s="211">
        <v>0</v>
      </c>
      <c r="AI259" s="211">
        <v>0</v>
      </c>
      <c r="AJ259" s="211">
        <v>0</v>
      </c>
      <c r="AK259" s="211">
        <v>1</v>
      </c>
      <c r="AL259" s="211">
        <v>0</v>
      </c>
      <c r="AM259" s="211">
        <v>0</v>
      </c>
      <c r="AN259" s="211">
        <v>0</v>
      </c>
      <c r="AO259" s="211">
        <v>0</v>
      </c>
      <c r="AP259" s="211">
        <v>0</v>
      </c>
      <c r="AQ259" s="211">
        <v>0</v>
      </c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</row>
    <row r="260" spans="1:83">
      <c r="A260" s="259"/>
      <c r="B260" s="274"/>
      <c r="C260" s="46" t="s">
        <v>870</v>
      </c>
      <c r="D260" s="205">
        <f t="shared" ref="D260:AP260" si="70">D259/D195*100</f>
        <v>0</v>
      </c>
      <c r="E260" s="205">
        <f t="shared" si="70"/>
        <v>0</v>
      </c>
      <c r="F260" s="205">
        <f t="shared" si="70"/>
        <v>0</v>
      </c>
      <c r="G260" s="205">
        <f>G259/G195*100</f>
        <v>0</v>
      </c>
      <c r="H260" s="205">
        <f t="shared" si="70"/>
        <v>10</v>
      </c>
      <c r="I260" s="205">
        <f t="shared" si="70"/>
        <v>10</v>
      </c>
      <c r="J260" s="205">
        <f t="shared" si="70"/>
        <v>0</v>
      </c>
      <c r="K260" s="205">
        <f t="shared" si="70"/>
        <v>0</v>
      </c>
      <c r="L260" s="205">
        <f t="shared" si="70"/>
        <v>0</v>
      </c>
      <c r="M260" s="205">
        <f t="shared" si="70"/>
        <v>12.5</v>
      </c>
      <c r="N260" s="205">
        <f t="shared" si="70"/>
        <v>0</v>
      </c>
      <c r="O260" s="205">
        <f t="shared" si="70"/>
        <v>0</v>
      </c>
      <c r="P260" s="205">
        <f t="shared" si="70"/>
        <v>0</v>
      </c>
      <c r="Q260" s="205">
        <f t="shared" si="70"/>
        <v>0</v>
      </c>
      <c r="R260" s="205">
        <f t="shared" si="70"/>
        <v>0</v>
      </c>
      <c r="S260" s="205">
        <f t="shared" si="70"/>
        <v>0</v>
      </c>
      <c r="T260" s="205">
        <f t="shared" si="70"/>
        <v>0</v>
      </c>
      <c r="U260" s="205">
        <f t="shared" si="70"/>
        <v>7.6923076923076925</v>
      </c>
      <c r="V260" s="205">
        <f>V259/V195*100</f>
        <v>0</v>
      </c>
      <c r="W260" s="205">
        <f t="shared" si="70"/>
        <v>96.428571428571431</v>
      </c>
      <c r="X260" s="205">
        <f t="shared" si="70"/>
        <v>0</v>
      </c>
      <c r="Y260" s="205">
        <f t="shared" si="70"/>
        <v>10.526315789473683</v>
      </c>
      <c r="Z260" s="205">
        <f t="shared" si="70"/>
        <v>0</v>
      </c>
      <c r="AA260" s="205">
        <f t="shared" si="70"/>
        <v>0</v>
      </c>
      <c r="AB260" s="205">
        <f t="shared" si="70"/>
        <v>0</v>
      </c>
      <c r="AC260" s="205">
        <f>AC259/AC195*100</f>
        <v>0</v>
      </c>
      <c r="AD260" s="205">
        <f>AD259/AD195*100</f>
        <v>0</v>
      </c>
      <c r="AE260" s="205">
        <f>AE259/AE195*100</f>
        <v>5.2631578947368416</v>
      </c>
      <c r="AF260" s="205">
        <f>AF259/AF195*100</f>
        <v>4.1666666666666661</v>
      </c>
      <c r="AG260" s="205">
        <f t="shared" si="70"/>
        <v>3.8461538461538463</v>
      </c>
      <c r="AH260" s="205">
        <f>AH259/AH195*100</f>
        <v>0</v>
      </c>
      <c r="AI260" s="205">
        <f t="shared" si="70"/>
        <v>0</v>
      </c>
      <c r="AJ260" s="205">
        <f t="shared" si="70"/>
        <v>0</v>
      </c>
      <c r="AK260" s="205">
        <f t="shared" si="70"/>
        <v>7.6923076923076925</v>
      </c>
      <c r="AL260" s="205">
        <f>AL259/AL195*100</f>
        <v>0</v>
      </c>
      <c r="AM260" s="205">
        <f>AM259/AM195*100</f>
        <v>0</v>
      </c>
      <c r="AN260" s="205">
        <f t="shared" si="70"/>
        <v>0</v>
      </c>
      <c r="AO260" s="205">
        <f t="shared" si="70"/>
        <v>0</v>
      </c>
      <c r="AP260" s="205">
        <f t="shared" si="70"/>
        <v>0</v>
      </c>
      <c r="AQ260" s="205">
        <f>AQ259/AQ195*100</f>
        <v>0</v>
      </c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</row>
    <row r="261" spans="1:83" ht="15" customHeight="1">
      <c r="A261" s="259"/>
      <c r="B261" s="274" t="s">
        <v>1067</v>
      </c>
      <c r="C261" s="46" t="s">
        <v>869</v>
      </c>
      <c r="D261" s="211">
        <v>9</v>
      </c>
      <c r="E261" s="211">
        <v>13</v>
      </c>
      <c r="F261" s="211">
        <v>11</v>
      </c>
      <c r="G261" s="211">
        <v>29</v>
      </c>
      <c r="H261" s="211">
        <v>8</v>
      </c>
      <c r="I261" s="211">
        <v>7</v>
      </c>
      <c r="J261" s="211">
        <v>11</v>
      </c>
      <c r="K261" s="211">
        <v>4</v>
      </c>
      <c r="L261" s="211">
        <v>11</v>
      </c>
      <c r="M261" s="211">
        <v>7</v>
      </c>
      <c r="N261" s="211">
        <v>12</v>
      </c>
      <c r="O261" s="211">
        <v>11</v>
      </c>
      <c r="P261" s="211">
        <v>16</v>
      </c>
      <c r="Q261" s="211">
        <v>21</v>
      </c>
      <c r="R261" s="211">
        <v>6</v>
      </c>
      <c r="S261" s="211">
        <v>14</v>
      </c>
      <c r="T261" s="211">
        <v>10</v>
      </c>
      <c r="U261" s="211">
        <v>23</v>
      </c>
      <c r="V261" s="211">
        <v>30</v>
      </c>
      <c r="W261" s="211">
        <v>1</v>
      </c>
      <c r="X261" s="211">
        <v>19</v>
      </c>
      <c r="Y261" s="211">
        <v>17</v>
      </c>
      <c r="Z261" s="211">
        <v>8</v>
      </c>
      <c r="AA261" s="211">
        <v>0</v>
      </c>
      <c r="AB261" s="211">
        <v>18</v>
      </c>
      <c r="AC261" s="211">
        <v>26</v>
      </c>
      <c r="AD261" s="211">
        <v>16</v>
      </c>
      <c r="AE261" s="211">
        <v>11</v>
      </c>
      <c r="AF261" s="211">
        <v>9</v>
      </c>
      <c r="AG261" s="211">
        <v>22</v>
      </c>
      <c r="AH261" s="211">
        <v>14</v>
      </c>
      <c r="AI261" s="211">
        <v>33</v>
      </c>
      <c r="AJ261" s="211">
        <v>21</v>
      </c>
      <c r="AK261" s="211">
        <v>12</v>
      </c>
      <c r="AL261" s="211">
        <v>17</v>
      </c>
      <c r="AM261" s="211">
        <v>22</v>
      </c>
      <c r="AN261" s="211">
        <v>8</v>
      </c>
      <c r="AO261" s="211">
        <v>8</v>
      </c>
      <c r="AP261" s="211">
        <v>0</v>
      </c>
      <c r="AQ261" s="211">
        <v>29</v>
      </c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</row>
    <row r="262" spans="1:83">
      <c r="A262" s="259"/>
      <c r="B262" s="274"/>
      <c r="C262" s="46" t="s">
        <v>870</v>
      </c>
      <c r="D262" s="205">
        <f t="shared" ref="D262:AP262" si="71">D261/D195*100</f>
        <v>90</v>
      </c>
      <c r="E262" s="205">
        <f t="shared" si="71"/>
        <v>100</v>
      </c>
      <c r="F262" s="205">
        <f t="shared" si="71"/>
        <v>100</v>
      </c>
      <c r="G262" s="205">
        <f>G261/G195*100</f>
        <v>96.666666666666671</v>
      </c>
      <c r="H262" s="205">
        <f t="shared" si="71"/>
        <v>80</v>
      </c>
      <c r="I262" s="205">
        <f t="shared" si="71"/>
        <v>70</v>
      </c>
      <c r="J262" s="205">
        <f t="shared" si="71"/>
        <v>100</v>
      </c>
      <c r="K262" s="205">
        <f t="shared" si="71"/>
        <v>23.52941176470588</v>
      </c>
      <c r="L262" s="205">
        <f t="shared" si="71"/>
        <v>91.666666666666657</v>
      </c>
      <c r="M262" s="205">
        <f t="shared" si="71"/>
        <v>87.5</v>
      </c>
      <c r="N262" s="205">
        <f t="shared" si="71"/>
        <v>80</v>
      </c>
      <c r="O262" s="205">
        <f t="shared" si="71"/>
        <v>100</v>
      </c>
      <c r="P262" s="205">
        <f t="shared" si="71"/>
        <v>80</v>
      </c>
      <c r="Q262" s="205">
        <f t="shared" si="71"/>
        <v>91.304347826086953</v>
      </c>
      <c r="R262" s="205">
        <f t="shared" si="71"/>
        <v>100</v>
      </c>
      <c r="S262" s="205">
        <f t="shared" si="71"/>
        <v>100</v>
      </c>
      <c r="T262" s="205">
        <f t="shared" si="71"/>
        <v>100</v>
      </c>
      <c r="U262" s="205">
        <f t="shared" si="71"/>
        <v>88.461538461538453</v>
      </c>
      <c r="V262" s="205">
        <f>V261/V195*100</f>
        <v>90.909090909090907</v>
      </c>
      <c r="W262" s="205">
        <f t="shared" si="71"/>
        <v>3.5714285714285712</v>
      </c>
      <c r="X262" s="205">
        <f t="shared" si="71"/>
        <v>90.476190476190482</v>
      </c>
      <c r="Y262" s="205">
        <f t="shared" si="71"/>
        <v>89.473684210526315</v>
      </c>
      <c r="Z262" s="205">
        <f t="shared" si="71"/>
        <v>72.727272727272734</v>
      </c>
      <c r="AA262" s="205">
        <f t="shared" si="71"/>
        <v>0</v>
      </c>
      <c r="AB262" s="205">
        <f t="shared" si="71"/>
        <v>85.714285714285708</v>
      </c>
      <c r="AC262" s="205">
        <f>AC261/AC195*100</f>
        <v>92.857142857142861</v>
      </c>
      <c r="AD262" s="205">
        <f>AD261/AD195*100</f>
        <v>61.53846153846154</v>
      </c>
      <c r="AE262" s="205">
        <f>AE261/AE195*100</f>
        <v>57.894736842105267</v>
      </c>
      <c r="AF262" s="205">
        <f>AF261/AF195*100</f>
        <v>37.5</v>
      </c>
      <c r="AG262" s="205">
        <f t="shared" si="71"/>
        <v>84.615384615384613</v>
      </c>
      <c r="AH262" s="205">
        <f>AH261/AH195*100</f>
        <v>73.68421052631578</v>
      </c>
      <c r="AI262" s="205">
        <f t="shared" si="71"/>
        <v>100</v>
      </c>
      <c r="AJ262" s="205">
        <f t="shared" si="71"/>
        <v>84</v>
      </c>
      <c r="AK262" s="205">
        <f t="shared" si="71"/>
        <v>92.307692307692307</v>
      </c>
      <c r="AL262" s="205">
        <f>AL261/AL195*100</f>
        <v>100</v>
      </c>
      <c r="AM262" s="205">
        <f>AM261/AM195*100</f>
        <v>95.652173913043484</v>
      </c>
      <c r="AN262" s="205">
        <f t="shared" si="71"/>
        <v>100</v>
      </c>
      <c r="AO262" s="205">
        <f t="shared" si="71"/>
        <v>100</v>
      </c>
      <c r="AP262" s="205">
        <f t="shared" si="71"/>
        <v>0</v>
      </c>
      <c r="AQ262" s="205">
        <f>AQ261/AQ195*100</f>
        <v>100</v>
      </c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</row>
    <row r="263" spans="1:83" ht="15" customHeight="1">
      <c r="A263" s="259"/>
      <c r="B263" s="274" t="s">
        <v>1068</v>
      </c>
      <c r="C263" s="46" t="s">
        <v>869</v>
      </c>
      <c r="D263" s="211">
        <v>1</v>
      </c>
      <c r="E263" s="211">
        <v>0</v>
      </c>
      <c r="F263" s="211">
        <v>0</v>
      </c>
      <c r="G263" s="211">
        <v>5</v>
      </c>
      <c r="H263" s="211">
        <v>1</v>
      </c>
      <c r="I263" s="211">
        <v>0</v>
      </c>
      <c r="J263" s="211">
        <v>0</v>
      </c>
      <c r="K263" s="211">
        <v>1</v>
      </c>
      <c r="L263" s="211">
        <v>0</v>
      </c>
      <c r="M263" s="211">
        <v>0</v>
      </c>
      <c r="N263" s="211">
        <v>2</v>
      </c>
      <c r="O263" s="211">
        <v>0</v>
      </c>
      <c r="P263" s="211">
        <v>0</v>
      </c>
      <c r="Q263" s="211">
        <v>2</v>
      </c>
      <c r="R263" s="211">
        <v>0</v>
      </c>
      <c r="S263" s="211">
        <v>0</v>
      </c>
      <c r="T263" s="211">
        <v>0</v>
      </c>
      <c r="U263" s="211">
        <v>1</v>
      </c>
      <c r="V263" s="211">
        <v>7</v>
      </c>
      <c r="W263" s="211">
        <v>0</v>
      </c>
      <c r="X263" s="211">
        <v>0</v>
      </c>
      <c r="Y263" s="211">
        <v>0</v>
      </c>
      <c r="Z263" s="211">
        <v>3</v>
      </c>
      <c r="AA263" s="211">
        <v>2</v>
      </c>
      <c r="AB263" s="211">
        <v>0</v>
      </c>
      <c r="AC263" s="211">
        <v>7</v>
      </c>
      <c r="AD263" s="211">
        <v>8</v>
      </c>
      <c r="AE263" s="211">
        <v>0</v>
      </c>
      <c r="AF263" s="211">
        <v>0</v>
      </c>
      <c r="AG263" s="211">
        <v>3</v>
      </c>
      <c r="AH263" s="211">
        <v>10</v>
      </c>
      <c r="AI263" s="211">
        <v>0</v>
      </c>
      <c r="AJ263" s="211">
        <v>4</v>
      </c>
      <c r="AK263" s="211">
        <v>0</v>
      </c>
      <c r="AL263" s="211">
        <v>5</v>
      </c>
      <c r="AM263" s="211">
        <v>6</v>
      </c>
      <c r="AN263" s="211">
        <v>0</v>
      </c>
      <c r="AO263" s="211">
        <v>0</v>
      </c>
      <c r="AP263" s="211">
        <v>0</v>
      </c>
      <c r="AQ263" s="211">
        <v>5</v>
      </c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</row>
    <row r="264" spans="1:83">
      <c r="A264" s="259"/>
      <c r="B264" s="274"/>
      <c r="C264" s="46" t="s">
        <v>870</v>
      </c>
      <c r="D264" s="205">
        <f t="shared" ref="D264:AP264" si="72">D263/D195*100</f>
        <v>10</v>
      </c>
      <c r="E264" s="205">
        <f t="shared" si="72"/>
        <v>0</v>
      </c>
      <c r="F264" s="205">
        <f t="shared" si="72"/>
        <v>0</v>
      </c>
      <c r="G264" s="205">
        <f>G263/G195*100</f>
        <v>16.666666666666664</v>
      </c>
      <c r="H264" s="205">
        <f t="shared" si="72"/>
        <v>10</v>
      </c>
      <c r="I264" s="205">
        <f t="shared" si="72"/>
        <v>0</v>
      </c>
      <c r="J264" s="205">
        <f t="shared" si="72"/>
        <v>0</v>
      </c>
      <c r="K264" s="205">
        <f t="shared" si="72"/>
        <v>5.8823529411764701</v>
      </c>
      <c r="L264" s="205">
        <f t="shared" si="72"/>
        <v>0</v>
      </c>
      <c r="M264" s="205">
        <f t="shared" si="72"/>
        <v>0</v>
      </c>
      <c r="N264" s="205">
        <f t="shared" si="72"/>
        <v>13.333333333333334</v>
      </c>
      <c r="O264" s="205">
        <f t="shared" si="72"/>
        <v>0</v>
      </c>
      <c r="P264" s="205">
        <f t="shared" si="72"/>
        <v>0</v>
      </c>
      <c r="Q264" s="205">
        <f t="shared" si="72"/>
        <v>8.695652173913043</v>
      </c>
      <c r="R264" s="205">
        <f t="shared" si="72"/>
        <v>0</v>
      </c>
      <c r="S264" s="205">
        <f t="shared" si="72"/>
        <v>0</v>
      </c>
      <c r="T264" s="205">
        <f t="shared" si="72"/>
        <v>0</v>
      </c>
      <c r="U264" s="205">
        <f t="shared" si="72"/>
        <v>3.8461538461538463</v>
      </c>
      <c r="V264" s="205">
        <f>V263/V195*100</f>
        <v>21.212121212121211</v>
      </c>
      <c r="W264" s="205">
        <f t="shared" si="72"/>
        <v>0</v>
      </c>
      <c r="X264" s="205">
        <f t="shared" si="72"/>
        <v>0</v>
      </c>
      <c r="Y264" s="205">
        <f t="shared" si="72"/>
        <v>0</v>
      </c>
      <c r="Z264" s="205">
        <f t="shared" si="72"/>
        <v>27.27272727272727</v>
      </c>
      <c r="AA264" s="205">
        <f t="shared" si="72"/>
        <v>7.1428571428571423</v>
      </c>
      <c r="AB264" s="205">
        <f t="shared" si="72"/>
        <v>0</v>
      </c>
      <c r="AC264" s="205">
        <f>AC263/AC195*100</f>
        <v>25</v>
      </c>
      <c r="AD264" s="205">
        <f>AD263/AD195*100</f>
        <v>30.76923076923077</v>
      </c>
      <c r="AE264" s="205">
        <f>AE263/AE195*100</f>
        <v>0</v>
      </c>
      <c r="AF264" s="205">
        <f>AF263/AF195*100</f>
        <v>0</v>
      </c>
      <c r="AG264" s="205">
        <f t="shared" si="72"/>
        <v>11.538461538461538</v>
      </c>
      <c r="AH264" s="205">
        <f>AH263/AH195*100</f>
        <v>52.631578947368418</v>
      </c>
      <c r="AI264" s="205">
        <f t="shared" si="72"/>
        <v>0</v>
      </c>
      <c r="AJ264" s="205">
        <f t="shared" si="72"/>
        <v>16</v>
      </c>
      <c r="AK264" s="205">
        <f t="shared" si="72"/>
        <v>0</v>
      </c>
      <c r="AL264" s="205">
        <f>AL263/AL195*100</f>
        <v>29.411764705882355</v>
      </c>
      <c r="AM264" s="205">
        <f>AM263/AM195*100</f>
        <v>26.086956521739129</v>
      </c>
      <c r="AN264" s="205">
        <f t="shared" si="72"/>
        <v>0</v>
      </c>
      <c r="AO264" s="205">
        <f t="shared" si="72"/>
        <v>0</v>
      </c>
      <c r="AP264" s="205">
        <f t="shared" si="72"/>
        <v>0</v>
      </c>
      <c r="AQ264" s="205">
        <f>AQ263/AQ195*100</f>
        <v>17.241379310344829</v>
      </c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</row>
    <row r="265" spans="1:83" ht="15" customHeight="1">
      <c r="A265" s="259"/>
      <c r="B265" s="274" t="s">
        <v>1069</v>
      </c>
      <c r="C265" s="46" t="s">
        <v>869</v>
      </c>
      <c r="D265" s="211">
        <v>0</v>
      </c>
      <c r="E265" s="211">
        <v>0</v>
      </c>
      <c r="F265" s="211">
        <v>0</v>
      </c>
      <c r="G265" s="211">
        <v>1</v>
      </c>
      <c r="H265" s="211">
        <v>0</v>
      </c>
      <c r="I265" s="211">
        <v>2</v>
      </c>
      <c r="J265" s="211">
        <v>0</v>
      </c>
      <c r="K265" s="211">
        <v>0</v>
      </c>
      <c r="L265" s="211">
        <v>0</v>
      </c>
      <c r="M265" s="211">
        <v>0</v>
      </c>
      <c r="N265" s="211">
        <v>1</v>
      </c>
      <c r="O265" s="211">
        <v>0</v>
      </c>
      <c r="P265" s="211">
        <v>0</v>
      </c>
      <c r="Q265" s="211">
        <v>0</v>
      </c>
      <c r="R265" s="211">
        <v>0</v>
      </c>
      <c r="S265" s="211">
        <v>0</v>
      </c>
      <c r="T265" s="211">
        <v>0</v>
      </c>
      <c r="U265" s="211">
        <v>0</v>
      </c>
      <c r="V265" s="211">
        <v>1</v>
      </c>
      <c r="W265" s="211">
        <v>0</v>
      </c>
      <c r="X265" s="211">
        <v>1</v>
      </c>
      <c r="Y265" s="211">
        <v>0</v>
      </c>
      <c r="Z265" s="211">
        <v>0</v>
      </c>
      <c r="AA265" s="211">
        <v>0</v>
      </c>
      <c r="AB265" s="211">
        <v>2</v>
      </c>
      <c r="AC265" s="211">
        <v>0</v>
      </c>
      <c r="AD265" s="211">
        <v>6</v>
      </c>
      <c r="AE265" s="211">
        <v>7</v>
      </c>
      <c r="AF265" s="211">
        <v>0</v>
      </c>
      <c r="AG265" s="211">
        <v>0</v>
      </c>
      <c r="AH265" s="211">
        <v>0</v>
      </c>
      <c r="AI265" s="211">
        <v>0</v>
      </c>
      <c r="AJ265" s="211">
        <v>0</v>
      </c>
      <c r="AK265" s="211">
        <v>0</v>
      </c>
      <c r="AL265" s="211">
        <v>0</v>
      </c>
      <c r="AM265" s="211">
        <v>0</v>
      </c>
      <c r="AN265" s="211">
        <v>0</v>
      </c>
      <c r="AO265" s="211">
        <v>0</v>
      </c>
      <c r="AP265" s="211">
        <v>1</v>
      </c>
      <c r="AQ265" s="211">
        <v>0</v>
      </c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</row>
    <row r="266" spans="1:83">
      <c r="A266" s="259"/>
      <c r="B266" s="274"/>
      <c r="C266" s="46" t="s">
        <v>870</v>
      </c>
      <c r="D266" s="205">
        <f t="shared" ref="D266:AP266" si="73">D265/D195*100</f>
        <v>0</v>
      </c>
      <c r="E266" s="205">
        <f t="shared" si="73"/>
        <v>0</v>
      </c>
      <c r="F266" s="205">
        <f t="shared" si="73"/>
        <v>0</v>
      </c>
      <c r="G266" s="205">
        <f>G265/G195*100</f>
        <v>3.3333333333333335</v>
      </c>
      <c r="H266" s="205">
        <f t="shared" si="73"/>
        <v>0</v>
      </c>
      <c r="I266" s="205">
        <f t="shared" si="73"/>
        <v>20</v>
      </c>
      <c r="J266" s="205">
        <f t="shared" si="73"/>
        <v>0</v>
      </c>
      <c r="K266" s="205">
        <f t="shared" si="73"/>
        <v>0</v>
      </c>
      <c r="L266" s="205">
        <f t="shared" si="73"/>
        <v>0</v>
      </c>
      <c r="M266" s="205">
        <f t="shared" si="73"/>
        <v>0</v>
      </c>
      <c r="N266" s="205">
        <f t="shared" si="73"/>
        <v>6.666666666666667</v>
      </c>
      <c r="O266" s="205">
        <f t="shared" si="73"/>
        <v>0</v>
      </c>
      <c r="P266" s="205">
        <f t="shared" si="73"/>
        <v>0</v>
      </c>
      <c r="Q266" s="205">
        <f t="shared" si="73"/>
        <v>0</v>
      </c>
      <c r="R266" s="205">
        <f t="shared" si="73"/>
        <v>0</v>
      </c>
      <c r="S266" s="205">
        <f t="shared" si="73"/>
        <v>0</v>
      </c>
      <c r="T266" s="205">
        <f t="shared" si="73"/>
        <v>0</v>
      </c>
      <c r="U266" s="205">
        <f t="shared" si="73"/>
        <v>0</v>
      </c>
      <c r="V266" s="205">
        <f>V265/V195*100</f>
        <v>3.0303030303030303</v>
      </c>
      <c r="W266" s="205">
        <f t="shared" si="73"/>
        <v>0</v>
      </c>
      <c r="X266" s="205">
        <f t="shared" si="73"/>
        <v>4.7619047619047619</v>
      </c>
      <c r="Y266" s="205">
        <f t="shared" si="73"/>
        <v>0</v>
      </c>
      <c r="Z266" s="205">
        <f t="shared" si="73"/>
        <v>0</v>
      </c>
      <c r="AA266" s="205">
        <f t="shared" si="73"/>
        <v>0</v>
      </c>
      <c r="AB266" s="205">
        <f t="shared" si="73"/>
        <v>9.5238095238095237</v>
      </c>
      <c r="AC266" s="205">
        <f>AC265/AC195*100</f>
        <v>0</v>
      </c>
      <c r="AD266" s="205">
        <f>AD265/AD195*100</f>
        <v>23.076923076923077</v>
      </c>
      <c r="AE266" s="205">
        <f>AE265/AE195*100</f>
        <v>36.84210526315789</v>
      </c>
      <c r="AF266" s="205">
        <f>AF265/AF195*100</f>
        <v>0</v>
      </c>
      <c r="AG266" s="205">
        <f t="shared" si="73"/>
        <v>0</v>
      </c>
      <c r="AH266" s="205">
        <f>AH265/AH195*100</f>
        <v>0</v>
      </c>
      <c r="AI266" s="205">
        <f t="shared" si="73"/>
        <v>0</v>
      </c>
      <c r="AJ266" s="205">
        <f t="shared" si="73"/>
        <v>0</v>
      </c>
      <c r="AK266" s="205">
        <f t="shared" si="73"/>
        <v>0</v>
      </c>
      <c r="AL266" s="205">
        <f>AL265/AL195*100</f>
        <v>0</v>
      </c>
      <c r="AM266" s="205">
        <f>AM265/AM195*100</f>
        <v>0</v>
      </c>
      <c r="AN266" s="205">
        <f t="shared" si="73"/>
        <v>0</v>
      </c>
      <c r="AO266" s="205">
        <f t="shared" si="73"/>
        <v>0</v>
      </c>
      <c r="AP266" s="205">
        <f t="shared" si="73"/>
        <v>5.5555555555555554</v>
      </c>
      <c r="AQ266" s="205">
        <f>AQ265/AQ195*100</f>
        <v>0</v>
      </c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</row>
    <row r="267" spans="1:83" ht="15" customHeight="1">
      <c r="A267" s="259"/>
      <c r="B267" s="274" t="s">
        <v>1070</v>
      </c>
      <c r="C267" s="46" t="s">
        <v>869</v>
      </c>
      <c r="D267" s="211">
        <v>0</v>
      </c>
      <c r="E267" s="211">
        <v>0</v>
      </c>
      <c r="F267" s="211">
        <v>0</v>
      </c>
      <c r="G267" s="211">
        <v>0</v>
      </c>
      <c r="H267" s="211">
        <v>0</v>
      </c>
      <c r="I267" s="211">
        <v>0</v>
      </c>
      <c r="J267" s="211">
        <v>0</v>
      </c>
      <c r="K267" s="211">
        <v>0</v>
      </c>
      <c r="L267" s="211">
        <v>0</v>
      </c>
      <c r="M267" s="211">
        <v>0</v>
      </c>
      <c r="N267" s="211">
        <v>0</v>
      </c>
      <c r="O267" s="211">
        <v>0</v>
      </c>
      <c r="P267" s="211">
        <v>0</v>
      </c>
      <c r="Q267" s="211">
        <v>0</v>
      </c>
      <c r="R267" s="211">
        <v>0</v>
      </c>
      <c r="S267" s="211">
        <v>0</v>
      </c>
      <c r="T267" s="211">
        <v>0</v>
      </c>
      <c r="U267" s="211">
        <v>0</v>
      </c>
      <c r="V267" s="211">
        <v>0</v>
      </c>
      <c r="W267" s="211">
        <v>0</v>
      </c>
      <c r="X267" s="211">
        <v>1</v>
      </c>
      <c r="Y267" s="211">
        <v>0</v>
      </c>
      <c r="Z267" s="211">
        <v>0</v>
      </c>
      <c r="AA267" s="211">
        <v>0</v>
      </c>
      <c r="AB267" s="211">
        <v>1</v>
      </c>
      <c r="AC267" s="211">
        <v>0</v>
      </c>
      <c r="AD267" s="211">
        <v>0</v>
      </c>
      <c r="AE267" s="211">
        <v>0</v>
      </c>
      <c r="AF267" s="211">
        <v>0</v>
      </c>
      <c r="AG267" s="211">
        <v>0</v>
      </c>
      <c r="AH267" s="211">
        <v>0</v>
      </c>
      <c r="AI267" s="211">
        <v>0</v>
      </c>
      <c r="AJ267" s="211">
        <v>0</v>
      </c>
      <c r="AK267" s="211">
        <v>0</v>
      </c>
      <c r="AL267" s="211">
        <v>0</v>
      </c>
      <c r="AM267" s="211">
        <v>0</v>
      </c>
      <c r="AN267" s="211">
        <v>0</v>
      </c>
      <c r="AO267" s="211">
        <v>0</v>
      </c>
      <c r="AP267" s="211">
        <v>0</v>
      </c>
      <c r="AQ267" s="211">
        <v>2</v>
      </c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</row>
    <row r="268" spans="1:83">
      <c r="A268" s="259"/>
      <c r="B268" s="274"/>
      <c r="C268" s="57" t="s">
        <v>870</v>
      </c>
      <c r="D268" s="205">
        <f t="shared" ref="D268:AP268" si="74">D267/D195*100</f>
        <v>0</v>
      </c>
      <c r="E268" s="205">
        <f t="shared" si="74"/>
        <v>0</v>
      </c>
      <c r="F268" s="205">
        <f t="shared" si="74"/>
        <v>0</v>
      </c>
      <c r="G268" s="205">
        <f>G267/G195*100</f>
        <v>0</v>
      </c>
      <c r="H268" s="205">
        <f t="shared" si="74"/>
        <v>0</v>
      </c>
      <c r="I268" s="205">
        <f t="shared" si="74"/>
        <v>0</v>
      </c>
      <c r="J268" s="205">
        <f t="shared" si="74"/>
        <v>0</v>
      </c>
      <c r="K268" s="205">
        <f t="shared" si="74"/>
        <v>0</v>
      </c>
      <c r="L268" s="205">
        <f t="shared" si="74"/>
        <v>0</v>
      </c>
      <c r="M268" s="205">
        <f t="shared" si="74"/>
        <v>0</v>
      </c>
      <c r="N268" s="205">
        <f t="shared" si="74"/>
        <v>0</v>
      </c>
      <c r="O268" s="205">
        <f t="shared" si="74"/>
        <v>0</v>
      </c>
      <c r="P268" s="205">
        <f t="shared" si="74"/>
        <v>0</v>
      </c>
      <c r="Q268" s="205">
        <f t="shared" si="74"/>
        <v>0</v>
      </c>
      <c r="R268" s="205">
        <f t="shared" si="74"/>
        <v>0</v>
      </c>
      <c r="S268" s="205">
        <f t="shared" si="74"/>
        <v>0</v>
      </c>
      <c r="T268" s="205">
        <f t="shared" si="74"/>
        <v>0</v>
      </c>
      <c r="U268" s="205">
        <f t="shared" si="74"/>
        <v>0</v>
      </c>
      <c r="V268" s="205">
        <f>V267/V195*100</f>
        <v>0</v>
      </c>
      <c r="W268" s="205">
        <f t="shared" si="74"/>
        <v>0</v>
      </c>
      <c r="X268" s="205">
        <f t="shared" si="74"/>
        <v>4.7619047619047619</v>
      </c>
      <c r="Y268" s="205">
        <f t="shared" si="74"/>
        <v>0</v>
      </c>
      <c r="Z268" s="205">
        <f t="shared" si="74"/>
        <v>0</v>
      </c>
      <c r="AA268" s="205">
        <f t="shared" si="74"/>
        <v>0</v>
      </c>
      <c r="AB268" s="205">
        <f t="shared" si="74"/>
        <v>4.7619047619047619</v>
      </c>
      <c r="AC268" s="205">
        <f>AC267/AC195*100</f>
        <v>0</v>
      </c>
      <c r="AD268" s="205">
        <f>AD267/AD195*100</f>
        <v>0</v>
      </c>
      <c r="AE268" s="205">
        <f>AE267/AE195*100</f>
        <v>0</v>
      </c>
      <c r="AF268" s="205">
        <f>AF267/AF195*100</f>
        <v>0</v>
      </c>
      <c r="AG268" s="205">
        <f t="shared" si="74"/>
        <v>0</v>
      </c>
      <c r="AH268" s="205">
        <f>AH267/AH195*100</f>
        <v>0</v>
      </c>
      <c r="AI268" s="205">
        <f t="shared" si="74"/>
        <v>0</v>
      </c>
      <c r="AJ268" s="205">
        <f t="shared" si="74"/>
        <v>0</v>
      </c>
      <c r="AK268" s="205">
        <f t="shared" si="74"/>
        <v>0</v>
      </c>
      <c r="AL268" s="205">
        <f>AL267/AL195*100</f>
        <v>0</v>
      </c>
      <c r="AM268" s="205">
        <f>AM267/AM195*100</f>
        <v>0</v>
      </c>
      <c r="AN268" s="205">
        <f t="shared" si="74"/>
        <v>0</v>
      </c>
      <c r="AO268" s="205">
        <f t="shared" si="74"/>
        <v>0</v>
      </c>
      <c r="AP268" s="205">
        <f t="shared" si="74"/>
        <v>0</v>
      </c>
      <c r="AQ268" s="205">
        <f>AQ267/AQ195*100</f>
        <v>6.8965517241379306</v>
      </c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</row>
    <row r="269" spans="1:83" s="43" customFormat="1">
      <c r="A269" s="259"/>
      <c r="B269" s="58" t="s">
        <v>1071</v>
      </c>
      <c r="C269" s="59" t="s">
        <v>1072</v>
      </c>
      <c r="D269" s="214">
        <f t="shared" ref="D269:AQ269" si="75">D32/D31</f>
        <v>13</v>
      </c>
      <c r="E269" s="214">
        <f t="shared" si="75"/>
        <v>35</v>
      </c>
      <c r="F269" s="214">
        <f t="shared" si="75"/>
        <v>28.333333333333332</v>
      </c>
      <c r="G269" s="214">
        <f t="shared" si="75"/>
        <v>21.454545454545453</v>
      </c>
      <c r="H269" s="214">
        <f t="shared" si="75"/>
        <v>30.666666666666668</v>
      </c>
      <c r="I269" s="214">
        <f t="shared" si="75"/>
        <v>29.2</v>
      </c>
      <c r="J269" s="214">
        <f t="shared" si="75"/>
        <v>31</v>
      </c>
      <c r="K269" s="214">
        <f t="shared" si="75"/>
        <v>19.555555555555557</v>
      </c>
      <c r="L269" s="214">
        <f t="shared" si="75"/>
        <v>26</v>
      </c>
      <c r="M269" s="214">
        <f t="shared" si="75"/>
        <v>27.666666666666668</v>
      </c>
      <c r="N269" s="214">
        <f t="shared" si="75"/>
        <v>25.857142857142858</v>
      </c>
      <c r="O269" s="214">
        <f t="shared" si="75"/>
        <v>35</v>
      </c>
      <c r="P269" s="214">
        <f t="shared" si="75"/>
        <v>27.714285714285715</v>
      </c>
      <c r="Q269" s="214">
        <f t="shared" si="75"/>
        <v>25.916666666666668</v>
      </c>
      <c r="R269" s="214">
        <f t="shared" si="75"/>
        <v>40.5</v>
      </c>
      <c r="S269" s="214">
        <f t="shared" si="75"/>
        <v>28.428571428571427</v>
      </c>
      <c r="T269" s="214">
        <f t="shared" si="75"/>
        <v>26.25</v>
      </c>
      <c r="U269" s="214">
        <f t="shared" si="75"/>
        <v>31.636363636363637</v>
      </c>
      <c r="V269" s="214">
        <f t="shared" si="75"/>
        <v>28.6</v>
      </c>
      <c r="W269" s="214">
        <f t="shared" si="75"/>
        <v>25.5</v>
      </c>
      <c r="X269" s="214">
        <f t="shared" si="75"/>
        <v>20.454545454545453</v>
      </c>
      <c r="Y269" s="214">
        <f t="shared" si="75"/>
        <v>33.142857142857146</v>
      </c>
      <c r="Z269" s="214">
        <f t="shared" si="75"/>
        <v>36.25</v>
      </c>
      <c r="AA269" s="214">
        <f t="shared" si="75"/>
        <v>23.09090909090909</v>
      </c>
      <c r="AB269" s="214">
        <f t="shared" si="75"/>
        <v>17.636363636363637</v>
      </c>
      <c r="AC269" s="214">
        <f t="shared" si="75"/>
        <v>26.642857142857142</v>
      </c>
      <c r="AD269" s="214">
        <f t="shared" si="75"/>
        <v>23.416666666666668</v>
      </c>
      <c r="AE269" s="214">
        <f>AE32/AE31</f>
        <v>23.4</v>
      </c>
      <c r="AF269" s="214">
        <f t="shared" si="75"/>
        <v>26.181818181818183</v>
      </c>
      <c r="AG269" s="214">
        <f t="shared" si="75"/>
        <v>23.5</v>
      </c>
      <c r="AH269" s="214">
        <f t="shared" si="75"/>
        <v>28.181818181818183</v>
      </c>
      <c r="AI269" s="214">
        <f t="shared" si="75"/>
        <v>32.357142857142854</v>
      </c>
      <c r="AJ269" s="214">
        <f t="shared" si="75"/>
        <v>28.818181818181817</v>
      </c>
      <c r="AK269" s="214">
        <f t="shared" si="75"/>
        <v>26.6</v>
      </c>
      <c r="AL269" s="214">
        <f t="shared" si="75"/>
        <v>25.428571428571427</v>
      </c>
      <c r="AM269" s="214">
        <f t="shared" si="75"/>
        <v>27.90909090909091</v>
      </c>
      <c r="AN269" s="214">
        <f t="shared" si="75"/>
        <v>28</v>
      </c>
      <c r="AO269" s="214">
        <f t="shared" si="75"/>
        <v>24.666666666666668</v>
      </c>
      <c r="AP269" s="214">
        <f t="shared" si="75"/>
        <v>20</v>
      </c>
      <c r="AQ269" s="214">
        <f t="shared" si="75"/>
        <v>24.166666666666668</v>
      </c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</row>
    <row r="270" spans="1:83" s="43" customFormat="1">
      <c r="A270" s="259"/>
      <c r="B270" s="58" t="s">
        <v>1073</v>
      </c>
      <c r="C270" s="59" t="s">
        <v>1074</v>
      </c>
      <c r="D270" s="214">
        <f t="shared" ref="D270:AQ270" si="76">D32/D197</f>
        <v>10.833333333333334</v>
      </c>
      <c r="E270" s="214">
        <f t="shared" si="76"/>
        <v>21</v>
      </c>
      <c r="F270" s="214">
        <f t="shared" si="76"/>
        <v>24.285714285714285</v>
      </c>
      <c r="G270" s="214">
        <f t="shared" si="76"/>
        <v>11.238095238095237</v>
      </c>
      <c r="H270" s="214">
        <f t="shared" si="76"/>
        <v>15.333333333333334</v>
      </c>
      <c r="I270" s="214">
        <f t="shared" si="76"/>
        <v>18.25</v>
      </c>
      <c r="J270" s="214">
        <f t="shared" si="76"/>
        <v>13.777777777777779</v>
      </c>
      <c r="K270" s="214">
        <f t="shared" si="76"/>
        <v>14.666666666666666</v>
      </c>
      <c r="L270" s="214">
        <f t="shared" si="76"/>
        <v>13</v>
      </c>
      <c r="M270" s="214">
        <f t="shared" si="76"/>
        <v>11.857142857142858</v>
      </c>
      <c r="N270" s="214">
        <f t="shared" si="76"/>
        <v>18.100000000000001</v>
      </c>
      <c r="O270" s="214">
        <f t="shared" si="76"/>
        <v>17.5</v>
      </c>
      <c r="P270" s="214">
        <f t="shared" si="76"/>
        <v>14.923076923076923</v>
      </c>
      <c r="Q270" s="214">
        <f t="shared" si="76"/>
        <v>16.368421052631579</v>
      </c>
      <c r="R270" s="214">
        <f t="shared" si="76"/>
        <v>20.25</v>
      </c>
      <c r="S270" s="214">
        <f t="shared" si="76"/>
        <v>19.899999999999999</v>
      </c>
      <c r="T270" s="214">
        <f t="shared" si="76"/>
        <v>15</v>
      </c>
      <c r="U270" s="214">
        <f t="shared" si="76"/>
        <v>16.571428571428573</v>
      </c>
      <c r="V270" s="214">
        <f t="shared" si="76"/>
        <v>14.793103448275861</v>
      </c>
      <c r="W270" s="214">
        <f t="shared" si="76"/>
        <v>13.304347826086957</v>
      </c>
      <c r="X270" s="214">
        <f t="shared" si="76"/>
        <v>11.842105263157896</v>
      </c>
      <c r="Y270" s="214">
        <f t="shared" si="76"/>
        <v>16.571428571428573</v>
      </c>
      <c r="Z270" s="214">
        <f t="shared" si="76"/>
        <v>18.125</v>
      </c>
      <c r="AA270" s="214">
        <f t="shared" si="76"/>
        <v>12.7</v>
      </c>
      <c r="AB270" s="214">
        <f t="shared" si="76"/>
        <v>12.125</v>
      </c>
      <c r="AC270" s="214">
        <f t="shared" si="76"/>
        <v>15.541666666666666</v>
      </c>
      <c r="AD270" s="214">
        <f t="shared" si="76"/>
        <v>14.05</v>
      </c>
      <c r="AE270" s="214">
        <f>AE32/AE197</f>
        <v>18</v>
      </c>
      <c r="AF270" s="214">
        <f t="shared" si="76"/>
        <v>15.157894736842104</v>
      </c>
      <c r="AG270" s="214">
        <f t="shared" si="76"/>
        <v>14.1</v>
      </c>
      <c r="AH270" s="214">
        <f t="shared" si="76"/>
        <v>20.666666666666668</v>
      </c>
      <c r="AI270" s="214">
        <f t="shared" si="76"/>
        <v>16.777777777777779</v>
      </c>
      <c r="AJ270" s="214">
        <f t="shared" si="76"/>
        <v>17.611111111111111</v>
      </c>
      <c r="AK270" s="214">
        <f t="shared" si="76"/>
        <v>13.3</v>
      </c>
      <c r="AL270" s="214">
        <f t="shared" si="76"/>
        <v>14.833333333333334</v>
      </c>
      <c r="AM270" s="214">
        <f t="shared" si="76"/>
        <v>14.619047619047619</v>
      </c>
      <c r="AN270" s="214">
        <f t="shared" si="76"/>
        <v>12</v>
      </c>
      <c r="AO270" s="214">
        <f t="shared" si="76"/>
        <v>12.333333333333334</v>
      </c>
      <c r="AP270" s="214">
        <f t="shared" si="76"/>
        <v>11.25</v>
      </c>
      <c r="AQ270" s="214">
        <f t="shared" si="76"/>
        <v>12.083333333333334</v>
      </c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</row>
    <row r="271" spans="1:83" ht="45" customHeight="1">
      <c r="A271" s="259" t="s">
        <v>1075</v>
      </c>
      <c r="B271" s="48" t="s">
        <v>1076</v>
      </c>
      <c r="C271" s="61" t="s">
        <v>866</v>
      </c>
      <c r="D271" s="204" t="s">
        <v>1</v>
      </c>
      <c r="E271" s="204" t="s">
        <v>1</v>
      </c>
      <c r="F271" s="204" t="s">
        <v>1</v>
      </c>
      <c r="G271" s="204" t="s">
        <v>1</v>
      </c>
      <c r="H271" s="204" t="s">
        <v>1</v>
      </c>
      <c r="I271" s="204" t="s">
        <v>1</v>
      </c>
      <c r="J271" s="204" t="s">
        <v>1</v>
      </c>
      <c r="K271" s="204" t="s">
        <v>1</v>
      </c>
      <c r="L271" s="204" t="s">
        <v>1</v>
      </c>
      <c r="M271" s="204" t="s">
        <v>1</v>
      </c>
      <c r="N271" s="204" t="s">
        <v>1</v>
      </c>
      <c r="O271" s="204" t="s">
        <v>1</v>
      </c>
      <c r="P271" s="204" t="s">
        <v>1</v>
      </c>
      <c r="Q271" s="204" t="s">
        <v>1</v>
      </c>
      <c r="R271" s="204" t="s">
        <v>1</v>
      </c>
      <c r="S271" s="204" t="s">
        <v>1</v>
      </c>
      <c r="T271" s="204" t="s">
        <v>1</v>
      </c>
      <c r="U271" s="204" t="s">
        <v>1</v>
      </c>
      <c r="V271" s="204" t="s">
        <v>1</v>
      </c>
      <c r="W271" s="204" t="s">
        <v>1</v>
      </c>
      <c r="X271" s="204" t="s">
        <v>1</v>
      </c>
      <c r="Y271" s="204" t="s">
        <v>1</v>
      </c>
      <c r="Z271" s="204" t="s">
        <v>1</v>
      </c>
      <c r="AA271" s="204" t="s">
        <v>1</v>
      </c>
      <c r="AB271" s="204" t="s">
        <v>1</v>
      </c>
      <c r="AC271" s="204" t="s">
        <v>1</v>
      </c>
      <c r="AD271" s="204" t="s">
        <v>1</v>
      </c>
      <c r="AE271" s="204" t="s">
        <v>1</v>
      </c>
      <c r="AF271" s="204" t="s">
        <v>1</v>
      </c>
      <c r="AG271" s="204" t="s">
        <v>1</v>
      </c>
      <c r="AH271" s="204" t="s">
        <v>1</v>
      </c>
      <c r="AI271" s="204" t="s">
        <v>1</v>
      </c>
      <c r="AJ271" s="204" t="s">
        <v>1</v>
      </c>
      <c r="AK271" s="204" t="s">
        <v>1</v>
      </c>
      <c r="AL271" s="204" t="s">
        <v>1</v>
      </c>
      <c r="AM271" s="204" t="s">
        <v>1</v>
      </c>
      <c r="AN271" s="204" t="s">
        <v>1</v>
      </c>
      <c r="AO271" s="204" t="s">
        <v>1</v>
      </c>
      <c r="AP271" s="204" t="s">
        <v>1</v>
      </c>
      <c r="AQ271" s="204" t="s">
        <v>1</v>
      </c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</row>
    <row r="272" spans="1:83" ht="44.25">
      <c r="A272" s="259"/>
      <c r="B272" s="45" t="s">
        <v>1077</v>
      </c>
      <c r="C272" s="46" t="s">
        <v>866</v>
      </c>
      <c r="D272" s="204" t="s">
        <v>1</v>
      </c>
      <c r="E272" s="204" t="s">
        <v>1</v>
      </c>
      <c r="F272" s="204" t="s">
        <v>1</v>
      </c>
      <c r="G272" s="204" t="s">
        <v>3</v>
      </c>
      <c r="H272" s="204" t="s">
        <v>1</v>
      </c>
      <c r="I272" s="204" t="s">
        <v>1</v>
      </c>
      <c r="J272" s="204" t="s">
        <v>1</v>
      </c>
      <c r="K272" s="204" t="s">
        <v>1</v>
      </c>
      <c r="L272" s="204" t="s">
        <v>3</v>
      </c>
      <c r="M272" s="204" t="s">
        <v>1</v>
      </c>
      <c r="N272" s="204" t="s">
        <v>1</v>
      </c>
      <c r="O272" s="204" t="s">
        <v>3</v>
      </c>
      <c r="P272" s="204" t="s">
        <v>1</v>
      </c>
      <c r="Q272" s="204" t="s">
        <v>1</v>
      </c>
      <c r="R272" s="204" t="s">
        <v>3</v>
      </c>
      <c r="S272" s="204" t="s">
        <v>1</v>
      </c>
      <c r="T272" s="204" t="s">
        <v>1</v>
      </c>
      <c r="U272" s="204" t="s">
        <v>1</v>
      </c>
      <c r="V272" s="204" t="s">
        <v>1</v>
      </c>
      <c r="W272" s="204" t="s">
        <v>1</v>
      </c>
      <c r="X272" s="204" t="s">
        <v>1</v>
      </c>
      <c r="Y272" s="204" t="s">
        <v>1</v>
      </c>
      <c r="Z272" s="204" t="s">
        <v>1</v>
      </c>
      <c r="AA272" s="204" t="s">
        <v>1</v>
      </c>
      <c r="AB272" s="204" t="s">
        <v>1</v>
      </c>
      <c r="AC272" s="204" t="s">
        <v>1</v>
      </c>
      <c r="AD272" s="204" t="s">
        <v>1</v>
      </c>
      <c r="AE272" s="204" t="s">
        <v>1</v>
      </c>
      <c r="AF272" s="204" t="s">
        <v>3</v>
      </c>
      <c r="AG272" s="204" t="s">
        <v>1</v>
      </c>
      <c r="AH272" s="204" t="s">
        <v>1</v>
      </c>
      <c r="AI272" s="204" t="s">
        <v>1</v>
      </c>
      <c r="AJ272" s="204" t="s">
        <v>1</v>
      </c>
      <c r="AK272" s="204" t="s">
        <v>1</v>
      </c>
      <c r="AL272" s="204" t="s">
        <v>1</v>
      </c>
      <c r="AM272" s="204" t="s">
        <v>1</v>
      </c>
      <c r="AN272" s="204" t="s">
        <v>1</v>
      </c>
      <c r="AO272" s="204" t="s">
        <v>1</v>
      </c>
      <c r="AP272" s="204" t="s">
        <v>1</v>
      </c>
      <c r="AQ272" s="204" t="s">
        <v>1</v>
      </c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</row>
    <row r="273" spans="1:83" ht="45">
      <c r="A273" s="259"/>
      <c r="B273" s="45" t="s">
        <v>1078</v>
      </c>
      <c r="C273" s="46" t="s">
        <v>866</v>
      </c>
      <c r="D273" s="204" t="s">
        <v>3</v>
      </c>
      <c r="E273" s="204" t="s">
        <v>3</v>
      </c>
      <c r="F273" s="204" t="s">
        <v>3</v>
      </c>
      <c r="G273" s="204" t="s">
        <v>1</v>
      </c>
      <c r="H273" s="204" t="s">
        <v>3</v>
      </c>
      <c r="I273" s="204" t="s">
        <v>3</v>
      </c>
      <c r="J273" s="204" t="s">
        <v>3</v>
      </c>
      <c r="K273" s="204" t="s">
        <v>1</v>
      </c>
      <c r="L273" s="204" t="s">
        <v>1</v>
      </c>
      <c r="M273" s="204" t="s">
        <v>1</v>
      </c>
      <c r="N273" s="204" t="s">
        <v>3</v>
      </c>
      <c r="O273" s="204" t="s">
        <v>1</v>
      </c>
      <c r="P273" s="204" t="s">
        <v>1</v>
      </c>
      <c r="Q273" s="204" t="s">
        <v>3</v>
      </c>
      <c r="R273" s="204" t="s">
        <v>1</v>
      </c>
      <c r="S273" s="204" t="s">
        <v>3</v>
      </c>
      <c r="T273" s="204" t="s">
        <v>3</v>
      </c>
      <c r="U273" s="204" t="s">
        <v>3</v>
      </c>
      <c r="V273" s="204" t="s">
        <v>3</v>
      </c>
      <c r="W273" s="204" t="s">
        <v>1</v>
      </c>
      <c r="X273" s="204" t="s">
        <v>3</v>
      </c>
      <c r="Y273" s="204" t="s">
        <v>1</v>
      </c>
      <c r="Z273" s="204" t="s">
        <v>3</v>
      </c>
      <c r="AA273" s="204" t="s">
        <v>1</v>
      </c>
      <c r="AB273" s="204" t="s">
        <v>3</v>
      </c>
      <c r="AC273" s="204" t="s">
        <v>3</v>
      </c>
      <c r="AD273" s="204" t="s">
        <v>3</v>
      </c>
      <c r="AE273" s="204" t="s">
        <v>1</v>
      </c>
      <c r="AF273" s="204" t="s">
        <v>3</v>
      </c>
      <c r="AG273" s="204" t="s">
        <v>3</v>
      </c>
      <c r="AH273" s="204" t="s">
        <v>1</v>
      </c>
      <c r="AI273" s="204" t="s">
        <v>3</v>
      </c>
      <c r="AJ273" s="204" t="s">
        <v>3</v>
      </c>
      <c r="AK273" s="204" t="s">
        <v>3</v>
      </c>
      <c r="AL273" s="204" t="s">
        <v>3</v>
      </c>
      <c r="AM273" s="204" t="s">
        <v>3</v>
      </c>
      <c r="AN273" s="204" t="s">
        <v>1</v>
      </c>
      <c r="AO273" s="204" t="s">
        <v>3</v>
      </c>
      <c r="AP273" s="204" t="s">
        <v>3</v>
      </c>
      <c r="AQ273" s="204" t="s">
        <v>3</v>
      </c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</row>
    <row r="274" spans="1:83" ht="28.5">
      <c r="A274" s="259"/>
      <c r="B274" s="45" t="s">
        <v>1079</v>
      </c>
      <c r="C274" s="46" t="s">
        <v>866</v>
      </c>
      <c r="D274" s="204" t="s">
        <v>1</v>
      </c>
      <c r="E274" s="204" t="s">
        <v>1</v>
      </c>
      <c r="F274" s="204" t="s">
        <v>1</v>
      </c>
      <c r="G274" s="204" t="s">
        <v>1</v>
      </c>
      <c r="H274" s="204" t="s">
        <v>1</v>
      </c>
      <c r="I274" s="204" t="s">
        <v>1</v>
      </c>
      <c r="J274" s="204" t="s">
        <v>1</v>
      </c>
      <c r="K274" s="204" t="s">
        <v>1</v>
      </c>
      <c r="L274" s="204" t="s">
        <v>1</v>
      </c>
      <c r="M274" s="204" t="s">
        <v>1</v>
      </c>
      <c r="N274" s="204" t="s">
        <v>1</v>
      </c>
      <c r="O274" s="204" t="s">
        <v>1</v>
      </c>
      <c r="P274" s="204" t="s">
        <v>1</v>
      </c>
      <c r="Q274" s="204" t="s">
        <v>1</v>
      </c>
      <c r="R274" s="204" t="s">
        <v>1</v>
      </c>
      <c r="S274" s="204" t="s">
        <v>1</v>
      </c>
      <c r="T274" s="204" t="s">
        <v>1</v>
      </c>
      <c r="U274" s="204" t="s">
        <v>1</v>
      </c>
      <c r="V274" s="204" t="s">
        <v>1</v>
      </c>
      <c r="W274" s="204" t="s">
        <v>1</v>
      </c>
      <c r="X274" s="204" t="s">
        <v>1</v>
      </c>
      <c r="Y274" s="204" t="s">
        <v>1</v>
      </c>
      <c r="Z274" s="204" t="s">
        <v>1</v>
      </c>
      <c r="AA274" s="204" t="s">
        <v>1</v>
      </c>
      <c r="AB274" s="204" t="s">
        <v>1</v>
      </c>
      <c r="AC274" s="204" t="s">
        <v>1</v>
      </c>
      <c r="AD274" s="204" t="s">
        <v>1</v>
      </c>
      <c r="AE274" s="204" t="s">
        <v>1</v>
      </c>
      <c r="AF274" s="204" t="s">
        <v>1</v>
      </c>
      <c r="AG274" s="204" t="s">
        <v>1</v>
      </c>
      <c r="AH274" s="204" t="s">
        <v>1</v>
      </c>
      <c r="AI274" s="204" t="s">
        <v>1</v>
      </c>
      <c r="AJ274" s="204" t="s">
        <v>1</v>
      </c>
      <c r="AK274" s="204" t="s">
        <v>1</v>
      </c>
      <c r="AL274" s="204" t="s">
        <v>1</v>
      </c>
      <c r="AM274" s="204" t="s">
        <v>1</v>
      </c>
      <c r="AN274" s="204" t="s">
        <v>1</v>
      </c>
      <c r="AO274" s="204" t="s">
        <v>1</v>
      </c>
      <c r="AP274" s="204" t="s">
        <v>1</v>
      </c>
      <c r="AQ274" s="204" t="s">
        <v>1</v>
      </c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</row>
    <row r="275" spans="1:83" ht="30">
      <c r="A275" s="259"/>
      <c r="B275" s="48" t="s">
        <v>1080</v>
      </c>
      <c r="C275" s="46" t="s">
        <v>870</v>
      </c>
      <c r="D275" s="215">
        <f t="shared" ref="D275:AQ275" si="77">(D276+D277+D278)/30*100</f>
        <v>80</v>
      </c>
      <c r="E275" s="215">
        <f t="shared" si="77"/>
        <v>96.666666666666671</v>
      </c>
      <c r="F275" s="215">
        <f t="shared" si="77"/>
        <v>83.333333333333343</v>
      </c>
      <c r="G275" s="215">
        <f t="shared" si="77"/>
        <v>93.333333333333329</v>
      </c>
      <c r="H275" s="215">
        <f t="shared" si="77"/>
        <v>63.333333333333329</v>
      </c>
      <c r="I275" s="215">
        <f t="shared" si="77"/>
        <v>100</v>
      </c>
      <c r="J275" s="215">
        <f t="shared" si="77"/>
        <v>100</v>
      </c>
      <c r="K275" s="215">
        <f t="shared" si="77"/>
        <v>86.666666666666671</v>
      </c>
      <c r="L275" s="215">
        <f t="shared" si="77"/>
        <v>83.333333333333343</v>
      </c>
      <c r="M275" s="215">
        <f t="shared" si="77"/>
        <v>90</v>
      </c>
      <c r="N275" s="215">
        <f t="shared" si="77"/>
        <v>63.333333333333329</v>
      </c>
      <c r="O275" s="215">
        <f t="shared" si="77"/>
        <v>90</v>
      </c>
      <c r="P275" s="215">
        <f t="shared" si="77"/>
        <v>100</v>
      </c>
      <c r="Q275" s="215">
        <f t="shared" si="77"/>
        <v>100</v>
      </c>
      <c r="R275" s="215">
        <f t="shared" si="77"/>
        <v>93.333333333333329</v>
      </c>
      <c r="S275" s="215">
        <f t="shared" si="77"/>
        <v>93.333333333333329</v>
      </c>
      <c r="T275" s="215">
        <f t="shared" si="77"/>
        <v>100</v>
      </c>
      <c r="U275" s="215">
        <f t="shared" si="77"/>
        <v>93.333333333333329</v>
      </c>
      <c r="V275" s="215">
        <f t="shared" si="77"/>
        <v>80</v>
      </c>
      <c r="W275" s="215">
        <f t="shared" si="77"/>
        <v>100</v>
      </c>
      <c r="X275" s="215">
        <f t="shared" si="77"/>
        <v>100</v>
      </c>
      <c r="Y275" s="215">
        <f t="shared" si="77"/>
        <v>100</v>
      </c>
      <c r="Z275" s="215">
        <f t="shared" si="77"/>
        <v>66.666666666666657</v>
      </c>
      <c r="AA275" s="215">
        <f t="shared" si="77"/>
        <v>86.666666666666671</v>
      </c>
      <c r="AB275" s="215">
        <f t="shared" si="77"/>
        <v>76.666666666666671</v>
      </c>
      <c r="AC275" s="215">
        <f t="shared" si="77"/>
        <v>100</v>
      </c>
      <c r="AD275" s="215">
        <f t="shared" si="77"/>
        <v>86.666666666666671</v>
      </c>
      <c r="AE275" s="215">
        <f>(AE276+AE277+AE278)/30*100</f>
        <v>66.666666666666657</v>
      </c>
      <c r="AF275" s="215">
        <f t="shared" si="77"/>
        <v>100</v>
      </c>
      <c r="AG275" s="215">
        <f t="shared" si="77"/>
        <v>93.333333333333329</v>
      </c>
      <c r="AH275" s="215">
        <f t="shared" si="77"/>
        <v>83.333333333333343</v>
      </c>
      <c r="AI275" s="215">
        <f t="shared" si="77"/>
        <v>90</v>
      </c>
      <c r="AJ275" s="215">
        <f t="shared" si="77"/>
        <v>83.333333333333343</v>
      </c>
      <c r="AK275" s="215">
        <f t="shared" si="77"/>
        <v>100</v>
      </c>
      <c r="AL275" s="215">
        <f t="shared" si="77"/>
        <v>80</v>
      </c>
      <c r="AM275" s="215">
        <f t="shared" si="77"/>
        <v>96.666666666666671</v>
      </c>
      <c r="AN275" s="215">
        <f t="shared" si="77"/>
        <v>86.666666666666671</v>
      </c>
      <c r="AO275" s="215">
        <f t="shared" si="77"/>
        <v>63.333333333333329</v>
      </c>
      <c r="AP275" s="215">
        <f t="shared" si="77"/>
        <v>40</v>
      </c>
      <c r="AQ275" s="215">
        <f t="shared" si="77"/>
        <v>80</v>
      </c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</row>
    <row r="276" spans="1:83">
      <c r="A276" s="259"/>
      <c r="B276" s="48" t="s">
        <v>1081</v>
      </c>
      <c r="C276" s="46" t="s">
        <v>1082</v>
      </c>
      <c r="D276" s="204">
        <v>8</v>
      </c>
      <c r="E276" s="204">
        <v>9</v>
      </c>
      <c r="F276" s="204">
        <v>10</v>
      </c>
      <c r="G276" s="204">
        <v>9</v>
      </c>
      <c r="H276" s="204">
        <v>8</v>
      </c>
      <c r="I276" s="204">
        <v>10</v>
      </c>
      <c r="J276" s="204">
        <v>10</v>
      </c>
      <c r="K276" s="204">
        <v>8</v>
      </c>
      <c r="L276" s="204">
        <v>7</v>
      </c>
      <c r="M276" s="204">
        <v>7</v>
      </c>
      <c r="N276" s="204">
        <v>7</v>
      </c>
      <c r="O276" s="204">
        <v>9</v>
      </c>
      <c r="P276" s="204">
        <v>10</v>
      </c>
      <c r="Q276" s="204">
        <v>10</v>
      </c>
      <c r="R276" s="204">
        <v>9</v>
      </c>
      <c r="S276" s="204">
        <v>9</v>
      </c>
      <c r="T276" s="204">
        <v>10</v>
      </c>
      <c r="U276" s="204">
        <v>9</v>
      </c>
      <c r="V276" s="204">
        <v>8</v>
      </c>
      <c r="W276" s="204">
        <v>10</v>
      </c>
      <c r="X276" s="204">
        <v>10</v>
      </c>
      <c r="Y276" s="204">
        <v>10</v>
      </c>
      <c r="Z276" s="204">
        <v>5</v>
      </c>
      <c r="AA276" s="204">
        <v>8</v>
      </c>
      <c r="AB276" s="204">
        <v>7</v>
      </c>
      <c r="AC276" s="204">
        <v>10</v>
      </c>
      <c r="AD276" s="204">
        <v>9</v>
      </c>
      <c r="AE276" s="204">
        <v>9</v>
      </c>
      <c r="AF276" s="204">
        <v>10</v>
      </c>
      <c r="AG276" s="204">
        <v>9</v>
      </c>
      <c r="AH276" s="204">
        <v>8</v>
      </c>
      <c r="AI276" s="204">
        <v>9</v>
      </c>
      <c r="AJ276" s="204">
        <v>8</v>
      </c>
      <c r="AK276" s="204">
        <v>10</v>
      </c>
      <c r="AL276" s="204">
        <v>7</v>
      </c>
      <c r="AM276" s="204">
        <v>10</v>
      </c>
      <c r="AN276" s="204">
        <v>8</v>
      </c>
      <c r="AO276" s="204">
        <v>6</v>
      </c>
      <c r="AP276" s="204">
        <v>1</v>
      </c>
      <c r="AQ276" s="204">
        <v>8</v>
      </c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</row>
    <row r="277" spans="1:83" ht="30">
      <c r="A277" s="259"/>
      <c r="B277" s="48" t="s">
        <v>1083</v>
      </c>
      <c r="C277" s="46" t="s">
        <v>1082</v>
      </c>
      <c r="D277" s="204">
        <v>8</v>
      </c>
      <c r="E277" s="204">
        <v>10</v>
      </c>
      <c r="F277" s="204">
        <v>5</v>
      </c>
      <c r="G277" s="204">
        <v>9</v>
      </c>
      <c r="H277" s="204">
        <v>1</v>
      </c>
      <c r="I277" s="204">
        <v>10</v>
      </c>
      <c r="J277" s="204">
        <v>10</v>
      </c>
      <c r="K277" s="204">
        <v>8</v>
      </c>
      <c r="L277" s="204">
        <v>8</v>
      </c>
      <c r="M277" s="204">
        <v>10</v>
      </c>
      <c r="N277" s="204">
        <v>2</v>
      </c>
      <c r="O277" s="204">
        <v>8</v>
      </c>
      <c r="P277" s="204">
        <v>10</v>
      </c>
      <c r="Q277" s="204">
        <v>10</v>
      </c>
      <c r="R277" s="204">
        <v>9</v>
      </c>
      <c r="S277" s="204">
        <v>9</v>
      </c>
      <c r="T277" s="204">
        <v>10</v>
      </c>
      <c r="U277" s="204">
        <v>9</v>
      </c>
      <c r="V277" s="204">
        <v>6</v>
      </c>
      <c r="W277" s="204">
        <v>10</v>
      </c>
      <c r="X277" s="204">
        <v>10</v>
      </c>
      <c r="Y277" s="204">
        <v>10</v>
      </c>
      <c r="Z277" s="204">
        <v>5</v>
      </c>
      <c r="AA277" s="204">
        <v>8</v>
      </c>
      <c r="AB277" s="204">
        <v>7</v>
      </c>
      <c r="AC277" s="204">
        <v>10</v>
      </c>
      <c r="AD277" s="204">
        <v>8</v>
      </c>
      <c r="AE277" s="204">
        <v>1</v>
      </c>
      <c r="AF277" s="204">
        <v>10</v>
      </c>
      <c r="AG277" s="204">
        <v>9</v>
      </c>
      <c r="AH277" s="204">
        <v>7</v>
      </c>
      <c r="AI277" s="204">
        <v>9</v>
      </c>
      <c r="AJ277" s="204">
        <v>9</v>
      </c>
      <c r="AK277" s="204">
        <v>10</v>
      </c>
      <c r="AL277" s="204">
        <v>7</v>
      </c>
      <c r="AM277" s="204">
        <v>10</v>
      </c>
      <c r="AN277" s="204">
        <v>8</v>
      </c>
      <c r="AO277" s="204">
        <v>6</v>
      </c>
      <c r="AP277" s="204">
        <v>1</v>
      </c>
      <c r="AQ277" s="204">
        <v>8</v>
      </c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</row>
    <row r="278" spans="1:83">
      <c r="A278" s="259"/>
      <c r="B278" s="45" t="s">
        <v>1084</v>
      </c>
      <c r="C278" s="46" t="s">
        <v>1082</v>
      </c>
      <c r="D278" s="204">
        <v>8</v>
      </c>
      <c r="E278" s="204">
        <v>10</v>
      </c>
      <c r="F278" s="204">
        <v>10</v>
      </c>
      <c r="G278" s="204">
        <v>10</v>
      </c>
      <c r="H278" s="204">
        <v>10</v>
      </c>
      <c r="I278" s="204">
        <v>10</v>
      </c>
      <c r="J278" s="204">
        <v>10</v>
      </c>
      <c r="K278" s="204">
        <v>10</v>
      </c>
      <c r="L278" s="204">
        <v>10</v>
      </c>
      <c r="M278" s="204">
        <v>10</v>
      </c>
      <c r="N278" s="204">
        <v>10</v>
      </c>
      <c r="O278" s="204">
        <v>10</v>
      </c>
      <c r="P278" s="204">
        <v>10</v>
      </c>
      <c r="Q278" s="204">
        <v>10</v>
      </c>
      <c r="R278" s="204">
        <v>10</v>
      </c>
      <c r="S278" s="204">
        <v>10</v>
      </c>
      <c r="T278" s="204">
        <v>10</v>
      </c>
      <c r="U278" s="204">
        <v>10</v>
      </c>
      <c r="V278" s="204">
        <v>10</v>
      </c>
      <c r="W278" s="204">
        <v>10</v>
      </c>
      <c r="X278" s="204">
        <v>10</v>
      </c>
      <c r="Y278" s="204">
        <v>10</v>
      </c>
      <c r="Z278" s="204">
        <v>10</v>
      </c>
      <c r="AA278" s="204">
        <v>10</v>
      </c>
      <c r="AB278" s="204">
        <v>9</v>
      </c>
      <c r="AC278" s="204">
        <v>10</v>
      </c>
      <c r="AD278" s="204">
        <v>9</v>
      </c>
      <c r="AE278" s="204">
        <v>10</v>
      </c>
      <c r="AF278" s="204">
        <v>10</v>
      </c>
      <c r="AG278" s="204">
        <v>10</v>
      </c>
      <c r="AH278" s="204">
        <v>10</v>
      </c>
      <c r="AI278" s="204">
        <v>9</v>
      </c>
      <c r="AJ278" s="204">
        <v>8</v>
      </c>
      <c r="AK278" s="204">
        <v>10</v>
      </c>
      <c r="AL278" s="204">
        <v>10</v>
      </c>
      <c r="AM278" s="204">
        <v>9</v>
      </c>
      <c r="AN278" s="204">
        <v>10</v>
      </c>
      <c r="AO278" s="204">
        <v>7</v>
      </c>
      <c r="AP278" s="204">
        <v>10</v>
      </c>
      <c r="AQ278" s="204">
        <v>8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</row>
    <row r="279" spans="1:83" ht="30">
      <c r="A279" s="259"/>
      <c r="B279" s="48" t="s">
        <v>1085</v>
      </c>
      <c r="C279" s="46" t="s">
        <v>866</v>
      </c>
      <c r="D279" s="204" t="s">
        <v>1</v>
      </c>
      <c r="E279" s="204" t="s">
        <v>1</v>
      </c>
      <c r="F279" s="204" t="s">
        <v>1</v>
      </c>
      <c r="G279" s="204" t="s">
        <v>1</v>
      </c>
      <c r="H279" s="204" t="s">
        <v>1</v>
      </c>
      <c r="I279" s="204" t="s">
        <v>1</v>
      </c>
      <c r="J279" s="204" t="s">
        <v>1</v>
      </c>
      <c r="K279" s="204" t="s">
        <v>1</v>
      </c>
      <c r="L279" s="204" t="s">
        <v>1</v>
      </c>
      <c r="M279" s="204" t="s">
        <v>1</v>
      </c>
      <c r="N279" s="204" t="s">
        <v>1</v>
      </c>
      <c r="O279" s="204" t="s">
        <v>1</v>
      </c>
      <c r="P279" s="204" t="s">
        <v>1</v>
      </c>
      <c r="Q279" s="204" t="s">
        <v>1</v>
      </c>
      <c r="R279" s="204" t="s">
        <v>1</v>
      </c>
      <c r="S279" s="204" t="s">
        <v>1</v>
      </c>
      <c r="T279" s="204" t="s">
        <v>1</v>
      </c>
      <c r="U279" s="204" t="s">
        <v>1</v>
      </c>
      <c r="V279" s="204" t="s">
        <v>1</v>
      </c>
      <c r="W279" s="204" t="s">
        <v>1</v>
      </c>
      <c r="X279" s="204" t="s">
        <v>1</v>
      </c>
      <c r="Y279" s="204" t="s">
        <v>1</v>
      </c>
      <c r="Z279" s="204" t="s">
        <v>1</v>
      </c>
      <c r="AA279" s="204" t="s">
        <v>1</v>
      </c>
      <c r="AB279" s="204" t="s">
        <v>1</v>
      </c>
      <c r="AC279" s="204" t="s">
        <v>1</v>
      </c>
      <c r="AD279" s="204" t="s">
        <v>1</v>
      </c>
      <c r="AE279" s="204" t="s">
        <v>1</v>
      </c>
      <c r="AF279" s="204" t="s">
        <v>1</v>
      </c>
      <c r="AG279" s="204" t="s">
        <v>1</v>
      </c>
      <c r="AH279" s="204" t="s">
        <v>1</v>
      </c>
      <c r="AI279" s="204" t="s">
        <v>1</v>
      </c>
      <c r="AJ279" s="204" t="s">
        <v>1</v>
      </c>
      <c r="AK279" s="204" t="s">
        <v>1</v>
      </c>
      <c r="AL279" s="204" t="s">
        <v>1</v>
      </c>
      <c r="AM279" s="204" t="s">
        <v>1</v>
      </c>
      <c r="AN279" s="204" t="s">
        <v>1</v>
      </c>
      <c r="AO279" s="204" t="s">
        <v>1</v>
      </c>
      <c r="AP279" s="204" t="s">
        <v>1</v>
      </c>
      <c r="AQ279" s="204" t="s">
        <v>1</v>
      </c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</row>
    <row r="280" spans="1:83">
      <c r="A280" s="259"/>
      <c r="B280" s="48" t="s">
        <v>1086</v>
      </c>
      <c r="C280" s="59" t="s">
        <v>870</v>
      </c>
      <c r="D280" s="205">
        <f t="shared" ref="D280:AQ280" si="78">IFERROR(COUNTIF(D281:D283,"да")/COUNTA(D281:D283)*100,0)</f>
        <v>100</v>
      </c>
      <c r="E280" s="205">
        <f t="shared" si="78"/>
        <v>100</v>
      </c>
      <c r="F280" s="205">
        <f t="shared" si="78"/>
        <v>100</v>
      </c>
      <c r="G280" s="205">
        <f t="shared" si="78"/>
        <v>100</v>
      </c>
      <c r="H280" s="205">
        <f t="shared" si="78"/>
        <v>100</v>
      </c>
      <c r="I280" s="205">
        <f t="shared" si="78"/>
        <v>100</v>
      </c>
      <c r="J280" s="205">
        <f t="shared" si="78"/>
        <v>100</v>
      </c>
      <c r="K280" s="205">
        <f t="shared" si="78"/>
        <v>100</v>
      </c>
      <c r="L280" s="205">
        <f t="shared" si="78"/>
        <v>100</v>
      </c>
      <c r="M280" s="205">
        <f t="shared" si="78"/>
        <v>100</v>
      </c>
      <c r="N280" s="205">
        <f t="shared" si="78"/>
        <v>100</v>
      </c>
      <c r="O280" s="205">
        <f t="shared" si="78"/>
        <v>100</v>
      </c>
      <c r="P280" s="205">
        <f t="shared" si="78"/>
        <v>100</v>
      </c>
      <c r="Q280" s="205">
        <f t="shared" si="78"/>
        <v>100</v>
      </c>
      <c r="R280" s="205">
        <f t="shared" si="78"/>
        <v>100</v>
      </c>
      <c r="S280" s="205">
        <f t="shared" si="78"/>
        <v>100</v>
      </c>
      <c r="T280" s="205">
        <f t="shared" si="78"/>
        <v>66.666666666666657</v>
      </c>
      <c r="U280" s="205">
        <f t="shared" si="78"/>
        <v>100</v>
      </c>
      <c r="V280" s="205">
        <f t="shared" si="78"/>
        <v>100</v>
      </c>
      <c r="W280" s="205">
        <f t="shared" si="78"/>
        <v>100</v>
      </c>
      <c r="X280" s="205">
        <f t="shared" si="78"/>
        <v>100</v>
      </c>
      <c r="Y280" s="205">
        <f t="shared" si="78"/>
        <v>100</v>
      </c>
      <c r="Z280" s="205">
        <f t="shared" si="78"/>
        <v>100</v>
      </c>
      <c r="AA280" s="205">
        <f t="shared" si="78"/>
        <v>100</v>
      </c>
      <c r="AB280" s="205">
        <f t="shared" si="78"/>
        <v>100</v>
      </c>
      <c r="AC280" s="205">
        <f t="shared" si="78"/>
        <v>100</v>
      </c>
      <c r="AD280" s="205">
        <f t="shared" si="78"/>
        <v>100</v>
      </c>
      <c r="AE280" s="205">
        <f>IFERROR(COUNTIF(AE281:AE283,"да")/COUNTA(AE281:AE283)*100,0)</f>
        <v>100</v>
      </c>
      <c r="AF280" s="205">
        <f t="shared" si="78"/>
        <v>100</v>
      </c>
      <c r="AG280" s="205">
        <f t="shared" si="78"/>
        <v>100</v>
      </c>
      <c r="AH280" s="205">
        <f t="shared" si="78"/>
        <v>100</v>
      </c>
      <c r="AI280" s="205">
        <f t="shared" si="78"/>
        <v>100</v>
      </c>
      <c r="AJ280" s="205">
        <f t="shared" si="78"/>
        <v>100</v>
      </c>
      <c r="AK280" s="205">
        <f t="shared" si="78"/>
        <v>100</v>
      </c>
      <c r="AL280" s="205">
        <f t="shared" si="78"/>
        <v>100</v>
      </c>
      <c r="AM280" s="205">
        <f t="shared" si="78"/>
        <v>100</v>
      </c>
      <c r="AN280" s="205">
        <f t="shared" si="78"/>
        <v>100</v>
      </c>
      <c r="AO280" s="205">
        <f t="shared" si="78"/>
        <v>100</v>
      </c>
      <c r="AP280" s="205">
        <f t="shared" si="78"/>
        <v>100</v>
      </c>
      <c r="AQ280" s="205">
        <f t="shared" si="78"/>
        <v>100</v>
      </c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</row>
    <row r="281" spans="1:83" ht="30">
      <c r="A281" s="259"/>
      <c r="B281" s="48" t="s">
        <v>1087</v>
      </c>
      <c r="C281" s="59" t="s">
        <v>1088</v>
      </c>
      <c r="D281" s="204" t="s">
        <v>1</v>
      </c>
      <c r="E281" s="204" t="s">
        <v>1</v>
      </c>
      <c r="F281" s="204" t="s">
        <v>1</v>
      </c>
      <c r="G281" s="204" t="s">
        <v>1</v>
      </c>
      <c r="H281" s="204" t="s">
        <v>1</v>
      </c>
      <c r="I281" s="204" t="s">
        <v>1</v>
      </c>
      <c r="J281" s="204" t="s">
        <v>1</v>
      </c>
      <c r="K281" s="204" t="s">
        <v>1</v>
      </c>
      <c r="L281" s="204" t="s">
        <v>1</v>
      </c>
      <c r="M281" s="204" t="s">
        <v>1</v>
      </c>
      <c r="N281" s="204" t="s">
        <v>1</v>
      </c>
      <c r="O281" s="204" t="s">
        <v>1</v>
      </c>
      <c r="P281" s="204" t="s">
        <v>1</v>
      </c>
      <c r="Q281" s="204" t="s">
        <v>1</v>
      </c>
      <c r="R281" s="204" t="s">
        <v>1</v>
      </c>
      <c r="S281" s="204" t="s">
        <v>1</v>
      </c>
      <c r="T281" s="204" t="s">
        <v>3</v>
      </c>
      <c r="U281" s="204" t="s">
        <v>1</v>
      </c>
      <c r="V281" s="204" t="s">
        <v>1</v>
      </c>
      <c r="W281" s="204" t="s">
        <v>1</v>
      </c>
      <c r="X281" s="204" t="s">
        <v>1</v>
      </c>
      <c r="Y281" s="204" t="s">
        <v>1</v>
      </c>
      <c r="Z281" s="204" t="s">
        <v>1</v>
      </c>
      <c r="AA281" s="204" t="s">
        <v>1</v>
      </c>
      <c r="AB281" s="204" t="s">
        <v>1</v>
      </c>
      <c r="AC281" s="204" t="s">
        <v>1</v>
      </c>
      <c r="AD281" s="204" t="s">
        <v>1</v>
      </c>
      <c r="AE281" s="204" t="s">
        <v>1</v>
      </c>
      <c r="AF281" s="204" t="s">
        <v>1</v>
      </c>
      <c r="AG281" s="204" t="s">
        <v>1</v>
      </c>
      <c r="AH281" s="204" t="s">
        <v>1</v>
      </c>
      <c r="AI281" s="204" t="s">
        <v>1</v>
      </c>
      <c r="AJ281" s="204" t="s">
        <v>1</v>
      </c>
      <c r="AK281" s="204" t="s">
        <v>1</v>
      </c>
      <c r="AL281" s="204" t="s">
        <v>1</v>
      </c>
      <c r="AM281" s="204" t="s">
        <v>1</v>
      </c>
      <c r="AN281" s="204" t="s">
        <v>1</v>
      </c>
      <c r="AO281" s="204" t="s">
        <v>1</v>
      </c>
      <c r="AP281" s="204" t="s">
        <v>1</v>
      </c>
      <c r="AQ281" s="204" t="s">
        <v>1</v>
      </c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</row>
    <row r="282" spans="1:83" ht="30">
      <c r="A282" s="259"/>
      <c r="B282" s="48" t="s">
        <v>1089</v>
      </c>
      <c r="C282" s="59" t="s">
        <v>1088</v>
      </c>
      <c r="D282" s="204" t="s">
        <v>1</v>
      </c>
      <c r="E282" s="204" t="s">
        <v>1</v>
      </c>
      <c r="F282" s="204" t="s">
        <v>1</v>
      </c>
      <c r="G282" s="204" t="s">
        <v>1</v>
      </c>
      <c r="H282" s="204" t="s">
        <v>1</v>
      </c>
      <c r="I282" s="204" t="s">
        <v>1</v>
      </c>
      <c r="J282" s="204" t="s">
        <v>1</v>
      </c>
      <c r="K282" s="204" t="s">
        <v>1</v>
      </c>
      <c r="L282" s="204" t="s">
        <v>1</v>
      </c>
      <c r="M282" s="204" t="s">
        <v>1</v>
      </c>
      <c r="N282" s="204" t="s">
        <v>1</v>
      </c>
      <c r="O282" s="204" t="s">
        <v>1</v>
      </c>
      <c r="P282" s="204" t="s">
        <v>1</v>
      </c>
      <c r="Q282" s="204" t="s">
        <v>1</v>
      </c>
      <c r="R282" s="204" t="s">
        <v>1</v>
      </c>
      <c r="S282" s="204" t="s">
        <v>1</v>
      </c>
      <c r="T282" s="204" t="s">
        <v>1</v>
      </c>
      <c r="U282" s="204" t="s">
        <v>1</v>
      </c>
      <c r="V282" s="204" t="s">
        <v>1</v>
      </c>
      <c r="W282" s="204" t="s">
        <v>1</v>
      </c>
      <c r="X282" s="204" t="s">
        <v>1</v>
      </c>
      <c r="Y282" s="204" t="s">
        <v>1</v>
      </c>
      <c r="Z282" s="204" t="s">
        <v>1</v>
      </c>
      <c r="AA282" s="204" t="s">
        <v>1</v>
      </c>
      <c r="AB282" s="204" t="s">
        <v>1</v>
      </c>
      <c r="AC282" s="204" t="s">
        <v>1</v>
      </c>
      <c r="AD282" s="204" t="s">
        <v>1</v>
      </c>
      <c r="AE282" s="204" t="s">
        <v>1</v>
      </c>
      <c r="AF282" s="204" t="s">
        <v>1</v>
      </c>
      <c r="AG282" s="204" t="s">
        <v>1</v>
      </c>
      <c r="AH282" s="204" t="s">
        <v>1</v>
      </c>
      <c r="AI282" s="204" t="s">
        <v>1</v>
      </c>
      <c r="AJ282" s="204" t="s">
        <v>1</v>
      </c>
      <c r="AK282" s="204" t="s">
        <v>1</v>
      </c>
      <c r="AL282" s="204" t="s">
        <v>1</v>
      </c>
      <c r="AM282" s="204" t="s">
        <v>1</v>
      </c>
      <c r="AN282" s="204" t="s">
        <v>1</v>
      </c>
      <c r="AO282" s="204" t="s">
        <v>1</v>
      </c>
      <c r="AP282" s="204" t="s">
        <v>1</v>
      </c>
      <c r="AQ282" s="204" t="s">
        <v>1</v>
      </c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</row>
    <row r="283" spans="1:83">
      <c r="A283" s="259"/>
      <c r="B283" s="48" t="s">
        <v>1090</v>
      </c>
      <c r="C283" s="59" t="s">
        <v>1088</v>
      </c>
      <c r="D283" s="204" t="s">
        <v>1</v>
      </c>
      <c r="E283" s="204" t="s">
        <v>1</v>
      </c>
      <c r="F283" s="204" t="s">
        <v>1</v>
      </c>
      <c r="G283" s="204" t="s">
        <v>1</v>
      </c>
      <c r="H283" s="204" t="s">
        <v>1</v>
      </c>
      <c r="I283" s="204" t="s">
        <v>1</v>
      </c>
      <c r="J283" s="204" t="s">
        <v>1</v>
      </c>
      <c r="K283" s="204" t="s">
        <v>1</v>
      </c>
      <c r="L283" s="204" t="s">
        <v>1</v>
      </c>
      <c r="M283" s="204" t="s">
        <v>1</v>
      </c>
      <c r="N283" s="204" t="s">
        <v>1</v>
      </c>
      <c r="O283" s="204" t="s">
        <v>1</v>
      </c>
      <c r="P283" s="204" t="s">
        <v>1</v>
      </c>
      <c r="Q283" s="204" t="s">
        <v>1</v>
      </c>
      <c r="R283" s="204" t="s">
        <v>1</v>
      </c>
      <c r="S283" s="204" t="s">
        <v>1</v>
      </c>
      <c r="T283" s="204" t="s">
        <v>1</v>
      </c>
      <c r="U283" s="204" t="s">
        <v>1</v>
      </c>
      <c r="V283" s="204" t="s">
        <v>1</v>
      </c>
      <c r="W283" s="204" t="s">
        <v>1</v>
      </c>
      <c r="X283" s="204" t="s">
        <v>1</v>
      </c>
      <c r="Y283" s="204" t="s">
        <v>1</v>
      </c>
      <c r="Z283" s="204" t="s">
        <v>1</v>
      </c>
      <c r="AA283" s="204" t="s">
        <v>1</v>
      </c>
      <c r="AB283" s="204" t="s">
        <v>1</v>
      </c>
      <c r="AC283" s="204" t="s">
        <v>1</v>
      </c>
      <c r="AD283" s="204" t="s">
        <v>1</v>
      </c>
      <c r="AE283" s="204" t="s">
        <v>1</v>
      </c>
      <c r="AF283" s="204" t="s">
        <v>1</v>
      </c>
      <c r="AG283" s="204" t="s">
        <v>1</v>
      </c>
      <c r="AH283" s="204" t="s">
        <v>1</v>
      </c>
      <c r="AI283" s="204" t="s">
        <v>1</v>
      </c>
      <c r="AJ283" s="204" t="s">
        <v>1</v>
      </c>
      <c r="AK283" s="204" t="s">
        <v>1</v>
      </c>
      <c r="AL283" s="204" t="s">
        <v>1</v>
      </c>
      <c r="AM283" s="204" t="s">
        <v>1</v>
      </c>
      <c r="AN283" s="204" t="s">
        <v>1</v>
      </c>
      <c r="AO283" s="204" t="s">
        <v>1</v>
      </c>
      <c r="AP283" s="204" t="s">
        <v>1</v>
      </c>
      <c r="AQ283" s="204" t="s">
        <v>1</v>
      </c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</row>
    <row r="284" spans="1:83" ht="36.75" customHeight="1">
      <c r="A284" s="268" t="s">
        <v>1091</v>
      </c>
      <c r="B284" s="268"/>
      <c r="C284" s="268"/>
      <c r="D284" s="268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</row>
    <row r="285" spans="1:83" ht="30" customHeight="1">
      <c r="A285" s="269" t="s">
        <v>1092</v>
      </c>
      <c r="B285" s="12" t="s">
        <v>1093</v>
      </c>
      <c r="C285" s="18" t="s">
        <v>858</v>
      </c>
      <c r="D285" s="194">
        <v>1</v>
      </c>
      <c r="E285" s="194">
        <v>6</v>
      </c>
      <c r="F285" s="194">
        <v>6</v>
      </c>
      <c r="G285" s="194">
        <v>6</v>
      </c>
      <c r="H285" s="194">
        <v>3</v>
      </c>
      <c r="I285" s="194">
        <v>5</v>
      </c>
      <c r="J285" s="194">
        <v>4</v>
      </c>
      <c r="K285" s="194">
        <v>5</v>
      </c>
      <c r="L285" s="194">
        <v>5</v>
      </c>
      <c r="M285" s="194">
        <v>3</v>
      </c>
      <c r="N285" s="194">
        <v>5</v>
      </c>
      <c r="O285" s="194">
        <v>4</v>
      </c>
      <c r="P285" s="194">
        <v>7</v>
      </c>
      <c r="Q285" s="194">
        <v>12</v>
      </c>
      <c r="R285" s="194">
        <v>2</v>
      </c>
      <c r="S285" s="194">
        <v>5</v>
      </c>
      <c r="T285" s="194">
        <v>4</v>
      </c>
      <c r="U285" s="194">
        <v>11</v>
      </c>
      <c r="V285" s="194">
        <v>15</v>
      </c>
      <c r="W285" s="194">
        <v>12</v>
      </c>
      <c r="X285" s="194">
        <v>10</v>
      </c>
      <c r="Y285" s="194">
        <v>7</v>
      </c>
      <c r="Z285" s="194">
        <v>4</v>
      </c>
      <c r="AA285" s="194">
        <v>9</v>
      </c>
      <c r="AB285" s="194">
        <v>8</v>
      </c>
      <c r="AC285" s="194">
        <v>12</v>
      </c>
      <c r="AD285" s="194">
        <v>8</v>
      </c>
      <c r="AE285" s="194">
        <v>10</v>
      </c>
      <c r="AF285" s="194">
        <v>9</v>
      </c>
      <c r="AG285" s="194">
        <v>12</v>
      </c>
      <c r="AH285" s="194">
        <v>9</v>
      </c>
      <c r="AI285" s="194">
        <v>12</v>
      </c>
      <c r="AJ285" s="194">
        <v>9</v>
      </c>
      <c r="AK285" s="194">
        <v>5</v>
      </c>
      <c r="AL285" s="194">
        <v>5</v>
      </c>
      <c r="AM285" s="194">
        <v>11</v>
      </c>
      <c r="AN285" s="194">
        <v>3</v>
      </c>
      <c r="AO285" s="194">
        <v>3</v>
      </c>
      <c r="AP285" s="194">
        <v>8</v>
      </c>
      <c r="AQ285" s="194">
        <v>12</v>
      </c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</row>
    <row r="286" spans="1:83" ht="15" customHeight="1">
      <c r="A286" s="269"/>
      <c r="B286" s="270" t="s">
        <v>1094</v>
      </c>
      <c r="C286" s="18" t="s">
        <v>869</v>
      </c>
      <c r="D286" s="194">
        <v>21</v>
      </c>
      <c r="E286" s="194">
        <v>210</v>
      </c>
      <c r="F286" s="194">
        <v>170</v>
      </c>
      <c r="G286" s="194">
        <v>181</v>
      </c>
      <c r="H286" s="194">
        <v>92</v>
      </c>
      <c r="I286" s="194">
        <v>146</v>
      </c>
      <c r="J286" s="194">
        <v>124</v>
      </c>
      <c r="K286" s="194">
        <v>149</v>
      </c>
      <c r="L286" s="194">
        <v>130</v>
      </c>
      <c r="M286" s="194">
        <v>83</v>
      </c>
      <c r="N286" s="194">
        <v>173</v>
      </c>
      <c r="O286" s="194">
        <v>140</v>
      </c>
      <c r="P286" s="194">
        <v>194</v>
      </c>
      <c r="Q286" s="194">
        <v>311</v>
      </c>
      <c r="R286" s="194">
        <v>81</v>
      </c>
      <c r="S286" s="194">
        <v>172</v>
      </c>
      <c r="T286" s="194">
        <v>105</v>
      </c>
      <c r="U286" s="194">
        <v>348</v>
      </c>
      <c r="V286" s="194">
        <v>429</v>
      </c>
      <c r="W286" s="194">
        <v>306</v>
      </c>
      <c r="X286" s="194">
        <v>210</v>
      </c>
      <c r="Y286" s="194">
        <v>232</v>
      </c>
      <c r="Z286" s="194">
        <v>145</v>
      </c>
      <c r="AA286" s="194">
        <v>239</v>
      </c>
      <c r="AB286" s="194">
        <v>157</v>
      </c>
      <c r="AC286" s="194">
        <v>352</v>
      </c>
      <c r="AD286" s="194">
        <v>245</v>
      </c>
      <c r="AE286" s="194">
        <v>234</v>
      </c>
      <c r="AF286" s="194">
        <v>264</v>
      </c>
      <c r="AG286" s="194">
        <v>282</v>
      </c>
      <c r="AH286" s="194">
        <v>282</v>
      </c>
      <c r="AI286" s="194">
        <v>430</v>
      </c>
      <c r="AJ286" s="194">
        <v>286</v>
      </c>
      <c r="AK286" s="194">
        <v>133</v>
      </c>
      <c r="AL286" s="194">
        <v>167</v>
      </c>
      <c r="AM286" s="194">
        <v>307</v>
      </c>
      <c r="AN286" s="194">
        <v>84</v>
      </c>
      <c r="AO286" s="194">
        <v>74</v>
      </c>
      <c r="AP286" s="194">
        <v>180</v>
      </c>
      <c r="AQ286" s="194">
        <v>290</v>
      </c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</row>
    <row r="287" spans="1:83">
      <c r="A287" s="269"/>
      <c r="B287" s="270"/>
      <c r="C287" s="18" t="s">
        <v>870</v>
      </c>
      <c r="D287" s="216">
        <f t="shared" ref="D287:AQ287" si="79">D286/D32*100</f>
        <v>32.307692307692307</v>
      </c>
      <c r="E287" s="216">
        <f t="shared" si="79"/>
        <v>100</v>
      </c>
      <c r="F287" s="216">
        <f t="shared" si="79"/>
        <v>100</v>
      </c>
      <c r="G287" s="216">
        <f t="shared" si="79"/>
        <v>76.694915254237287</v>
      </c>
      <c r="H287" s="216">
        <f t="shared" si="79"/>
        <v>100</v>
      </c>
      <c r="I287" s="216">
        <f t="shared" si="79"/>
        <v>100</v>
      </c>
      <c r="J287" s="216">
        <f t="shared" si="79"/>
        <v>100</v>
      </c>
      <c r="K287" s="216">
        <f t="shared" si="79"/>
        <v>84.659090909090907</v>
      </c>
      <c r="L287" s="216">
        <f t="shared" si="79"/>
        <v>100</v>
      </c>
      <c r="M287" s="216">
        <f t="shared" si="79"/>
        <v>100</v>
      </c>
      <c r="N287" s="216">
        <f t="shared" si="79"/>
        <v>95.58011049723757</v>
      </c>
      <c r="O287" s="216">
        <f t="shared" si="79"/>
        <v>100</v>
      </c>
      <c r="P287" s="216">
        <f t="shared" si="79"/>
        <v>100</v>
      </c>
      <c r="Q287" s="216">
        <f t="shared" si="79"/>
        <v>100</v>
      </c>
      <c r="R287" s="216">
        <f t="shared" si="79"/>
        <v>100</v>
      </c>
      <c r="S287" s="216">
        <f t="shared" si="79"/>
        <v>86.4321608040201</v>
      </c>
      <c r="T287" s="216">
        <f t="shared" si="79"/>
        <v>100</v>
      </c>
      <c r="U287" s="216">
        <f t="shared" si="79"/>
        <v>100</v>
      </c>
      <c r="V287" s="216">
        <f t="shared" si="79"/>
        <v>100</v>
      </c>
      <c r="W287" s="216">
        <f t="shared" si="79"/>
        <v>100</v>
      </c>
      <c r="X287" s="216">
        <f t="shared" si="79"/>
        <v>93.333333333333329</v>
      </c>
      <c r="Y287" s="216">
        <f t="shared" si="79"/>
        <v>100</v>
      </c>
      <c r="Z287" s="216">
        <f t="shared" si="79"/>
        <v>100</v>
      </c>
      <c r="AA287" s="216">
        <f t="shared" si="79"/>
        <v>94.094488188976371</v>
      </c>
      <c r="AB287" s="216">
        <f t="shared" si="79"/>
        <v>80.927835051546396</v>
      </c>
      <c r="AC287" s="216">
        <f t="shared" si="79"/>
        <v>94.369973190348517</v>
      </c>
      <c r="AD287" s="216">
        <f t="shared" si="79"/>
        <v>87.188612099644132</v>
      </c>
      <c r="AE287" s="216">
        <f>AE286/AE32*100</f>
        <v>100</v>
      </c>
      <c r="AF287" s="216">
        <f t="shared" si="79"/>
        <v>91.666666666666657</v>
      </c>
      <c r="AG287" s="216">
        <f t="shared" si="79"/>
        <v>100</v>
      </c>
      <c r="AH287" s="216">
        <f t="shared" si="79"/>
        <v>90.967741935483872</v>
      </c>
      <c r="AI287" s="216">
        <f t="shared" si="79"/>
        <v>94.92273730684326</v>
      </c>
      <c r="AJ287" s="216">
        <f t="shared" si="79"/>
        <v>90.220820189274448</v>
      </c>
      <c r="AK287" s="216">
        <f t="shared" si="79"/>
        <v>100</v>
      </c>
      <c r="AL287" s="216">
        <f t="shared" si="79"/>
        <v>93.82022471910112</v>
      </c>
      <c r="AM287" s="216">
        <f t="shared" si="79"/>
        <v>100</v>
      </c>
      <c r="AN287" s="216">
        <f t="shared" si="79"/>
        <v>100</v>
      </c>
      <c r="AO287" s="216">
        <f t="shared" si="79"/>
        <v>100</v>
      </c>
      <c r="AP287" s="216">
        <f t="shared" si="79"/>
        <v>100</v>
      </c>
      <c r="AQ287" s="216">
        <f t="shared" si="79"/>
        <v>100</v>
      </c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</row>
    <row r="288" spans="1:83" ht="30">
      <c r="A288" s="269"/>
      <c r="B288" s="12" t="s">
        <v>1095</v>
      </c>
      <c r="C288" s="18" t="s">
        <v>858</v>
      </c>
      <c r="D288" s="194">
        <v>0</v>
      </c>
      <c r="E288" s="194">
        <v>0</v>
      </c>
      <c r="F288" s="194">
        <v>0</v>
      </c>
      <c r="G288" s="194">
        <v>0</v>
      </c>
      <c r="H288" s="194">
        <v>0</v>
      </c>
      <c r="I288" s="194">
        <v>0</v>
      </c>
      <c r="J288" s="194">
        <v>0</v>
      </c>
      <c r="K288" s="194">
        <v>0</v>
      </c>
      <c r="L288" s="194">
        <v>0</v>
      </c>
      <c r="M288" s="194">
        <v>0</v>
      </c>
      <c r="N288" s="194">
        <v>0</v>
      </c>
      <c r="O288" s="194">
        <v>0</v>
      </c>
      <c r="P288" s="194">
        <v>0</v>
      </c>
      <c r="Q288" s="194">
        <v>0</v>
      </c>
      <c r="R288" s="194">
        <v>0</v>
      </c>
      <c r="S288" s="194">
        <v>0</v>
      </c>
      <c r="T288" s="194">
        <v>0</v>
      </c>
      <c r="U288" s="194">
        <v>0</v>
      </c>
      <c r="V288" s="194">
        <v>0</v>
      </c>
      <c r="W288" s="194">
        <v>0</v>
      </c>
      <c r="X288" s="194">
        <v>1</v>
      </c>
      <c r="Y288" s="194">
        <v>0</v>
      </c>
      <c r="Z288" s="194">
        <v>0</v>
      </c>
      <c r="AA288" s="194">
        <v>0</v>
      </c>
      <c r="AB288" s="194">
        <v>0</v>
      </c>
      <c r="AC288" s="194">
        <v>0</v>
      </c>
      <c r="AD288" s="194">
        <v>0</v>
      </c>
      <c r="AE288" s="194">
        <v>1</v>
      </c>
      <c r="AF288" s="194">
        <v>0</v>
      </c>
      <c r="AG288" s="194">
        <v>0</v>
      </c>
      <c r="AH288" s="194">
        <v>0</v>
      </c>
      <c r="AI288" s="194">
        <v>0</v>
      </c>
      <c r="AJ288" s="194">
        <v>0</v>
      </c>
      <c r="AK288" s="194">
        <v>0</v>
      </c>
      <c r="AL288" s="194">
        <v>0</v>
      </c>
      <c r="AM288" s="194">
        <v>0</v>
      </c>
      <c r="AN288" s="194">
        <v>0</v>
      </c>
      <c r="AO288" s="194">
        <v>0</v>
      </c>
      <c r="AP288" s="194">
        <v>0</v>
      </c>
      <c r="AQ288" s="194">
        <v>0</v>
      </c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</row>
    <row r="289" spans="1:83" ht="15" customHeight="1">
      <c r="A289" s="269"/>
      <c r="B289" s="270" t="s">
        <v>1096</v>
      </c>
      <c r="C289" s="18" t="s">
        <v>869</v>
      </c>
      <c r="D289" s="194">
        <v>0</v>
      </c>
      <c r="E289" s="194">
        <v>0</v>
      </c>
      <c r="F289" s="194">
        <v>0</v>
      </c>
      <c r="G289" s="194">
        <v>0</v>
      </c>
      <c r="H289" s="194">
        <v>0</v>
      </c>
      <c r="I289" s="194">
        <v>0</v>
      </c>
      <c r="J289" s="194">
        <v>0</v>
      </c>
      <c r="K289" s="194">
        <v>0</v>
      </c>
      <c r="L289" s="194">
        <v>0</v>
      </c>
      <c r="M289" s="194">
        <v>0</v>
      </c>
      <c r="N289" s="194">
        <v>0</v>
      </c>
      <c r="O289" s="194">
        <v>0</v>
      </c>
      <c r="P289" s="194">
        <v>0</v>
      </c>
      <c r="Q289" s="194">
        <v>0</v>
      </c>
      <c r="R289" s="194">
        <v>0</v>
      </c>
      <c r="S289" s="194">
        <v>0</v>
      </c>
      <c r="T289" s="194">
        <v>0</v>
      </c>
      <c r="U289" s="194">
        <v>0</v>
      </c>
      <c r="V289" s="194">
        <v>0</v>
      </c>
      <c r="W289" s="194">
        <v>0</v>
      </c>
      <c r="X289" s="194">
        <v>15</v>
      </c>
      <c r="Y289" s="194">
        <v>0</v>
      </c>
      <c r="Z289" s="194">
        <v>0</v>
      </c>
      <c r="AA289" s="194"/>
      <c r="AB289" s="194">
        <v>0</v>
      </c>
      <c r="AC289" s="194">
        <v>0</v>
      </c>
      <c r="AD289" s="194">
        <v>0</v>
      </c>
      <c r="AE289" s="194">
        <v>15</v>
      </c>
      <c r="AF289" s="194">
        <v>0</v>
      </c>
      <c r="AG289" s="194">
        <v>0</v>
      </c>
      <c r="AH289" s="194">
        <v>0</v>
      </c>
      <c r="AI289" s="194">
        <v>0</v>
      </c>
      <c r="AJ289" s="194">
        <v>0</v>
      </c>
      <c r="AK289" s="194">
        <v>0</v>
      </c>
      <c r="AL289" s="194">
        <v>0</v>
      </c>
      <c r="AM289" s="194">
        <v>0</v>
      </c>
      <c r="AN289" s="194">
        <v>0</v>
      </c>
      <c r="AO289" s="194"/>
      <c r="AP289" s="194">
        <v>0</v>
      </c>
      <c r="AQ289" s="194">
        <v>0</v>
      </c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</row>
    <row r="290" spans="1:83">
      <c r="A290" s="269"/>
      <c r="B290" s="270"/>
      <c r="C290" s="18" t="s">
        <v>870</v>
      </c>
      <c r="D290" s="216">
        <f t="shared" ref="D290:AQ290" si="80">D289/D32*100</f>
        <v>0</v>
      </c>
      <c r="E290" s="216">
        <f t="shared" si="80"/>
        <v>0</v>
      </c>
      <c r="F290" s="216">
        <f t="shared" si="80"/>
        <v>0</v>
      </c>
      <c r="G290" s="216">
        <f t="shared" si="80"/>
        <v>0</v>
      </c>
      <c r="H290" s="216">
        <f t="shared" si="80"/>
        <v>0</v>
      </c>
      <c r="I290" s="216">
        <f t="shared" si="80"/>
        <v>0</v>
      </c>
      <c r="J290" s="216">
        <f t="shared" si="80"/>
        <v>0</v>
      </c>
      <c r="K290" s="216">
        <f t="shared" si="80"/>
        <v>0</v>
      </c>
      <c r="L290" s="216">
        <f t="shared" si="80"/>
        <v>0</v>
      </c>
      <c r="M290" s="216">
        <f t="shared" si="80"/>
        <v>0</v>
      </c>
      <c r="N290" s="216">
        <f t="shared" si="80"/>
        <v>0</v>
      </c>
      <c r="O290" s="216">
        <f t="shared" si="80"/>
        <v>0</v>
      </c>
      <c r="P290" s="216">
        <f t="shared" si="80"/>
        <v>0</v>
      </c>
      <c r="Q290" s="216">
        <f t="shared" si="80"/>
        <v>0</v>
      </c>
      <c r="R290" s="216">
        <f t="shared" si="80"/>
        <v>0</v>
      </c>
      <c r="S290" s="216">
        <f t="shared" si="80"/>
        <v>0</v>
      </c>
      <c r="T290" s="216">
        <f t="shared" si="80"/>
        <v>0</v>
      </c>
      <c r="U290" s="216">
        <f t="shared" si="80"/>
        <v>0</v>
      </c>
      <c r="V290" s="216">
        <f t="shared" si="80"/>
        <v>0</v>
      </c>
      <c r="W290" s="216">
        <f t="shared" si="80"/>
        <v>0</v>
      </c>
      <c r="X290" s="216">
        <f t="shared" si="80"/>
        <v>6.666666666666667</v>
      </c>
      <c r="Y290" s="216">
        <f t="shared" si="80"/>
        <v>0</v>
      </c>
      <c r="Z290" s="216">
        <f t="shared" si="80"/>
        <v>0</v>
      </c>
      <c r="AA290" s="216">
        <f t="shared" si="80"/>
        <v>0</v>
      </c>
      <c r="AB290" s="216">
        <f t="shared" si="80"/>
        <v>0</v>
      </c>
      <c r="AC290" s="216">
        <f t="shared" si="80"/>
        <v>0</v>
      </c>
      <c r="AD290" s="216">
        <f t="shared" si="80"/>
        <v>0</v>
      </c>
      <c r="AE290" s="216">
        <f>AE289/AE32*100</f>
        <v>6.4102564102564097</v>
      </c>
      <c r="AF290" s="216">
        <f t="shared" si="80"/>
        <v>0</v>
      </c>
      <c r="AG290" s="216">
        <f t="shared" si="80"/>
        <v>0</v>
      </c>
      <c r="AH290" s="216">
        <f t="shared" si="80"/>
        <v>0</v>
      </c>
      <c r="AI290" s="216">
        <f t="shared" si="80"/>
        <v>0</v>
      </c>
      <c r="AJ290" s="216">
        <f t="shared" si="80"/>
        <v>0</v>
      </c>
      <c r="AK290" s="216">
        <f t="shared" si="80"/>
        <v>0</v>
      </c>
      <c r="AL290" s="216">
        <f t="shared" si="80"/>
        <v>0</v>
      </c>
      <c r="AM290" s="216">
        <f t="shared" si="80"/>
        <v>0</v>
      </c>
      <c r="AN290" s="216">
        <f t="shared" si="80"/>
        <v>0</v>
      </c>
      <c r="AO290" s="216">
        <f t="shared" si="80"/>
        <v>0</v>
      </c>
      <c r="AP290" s="216">
        <f t="shared" si="80"/>
        <v>0</v>
      </c>
      <c r="AQ290" s="216">
        <f t="shared" si="80"/>
        <v>0</v>
      </c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</row>
    <row r="291" spans="1:83" ht="30">
      <c r="A291" s="269"/>
      <c r="B291" s="12" t="s">
        <v>1097</v>
      </c>
      <c r="C291" s="18" t="s">
        <v>858</v>
      </c>
      <c r="D291" s="194">
        <v>4</v>
      </c>
      <c r="E291" s="194">
        <v>0</v>
      </c>
      <c r="F291" s="194"/>
      <c r="G291" s="194">
        <v>5</v>
      </c>
      <c r="H291" s="194">
        <v>0</v>
      </c>
      <c r="I291" s="194">
        <v>0</v>
      </c>
      <c r="J291" s="194">
        <v>0</v>
      </c>
      <c r="K291" s="194">
        <v>2</v>
      </c>
      <c r="L291" s="194">
        <v>0</v>
      </c>
      <c r="M291" s="194">
        <v>0</v>
      </c>
      <c r="N291" s="194">
        <v>2</v>
      </c>
      <c r="O291" s="194">
        <v>0</v>
      </c>
      <c r="P291" s="194">
        <v>0</v>
      </c>
      <c r="Q291" s="194">
        <v>0</v>
      </c>
      <c r="R291" s="194">
        <v>0</v>
      </c>
      <c r="S291" s="194">
        <v>2</v>
      </c>
      <c r="T291" s="194">
        <v>0</v>
      </c>
      <c r="U291" s="194">
        <v>0</v>
      </c>
      <c r="V291" s="194">
        <v>0</v>
      </c>
      <c r="W291" s="194">
        <v>0</v>
      </c>
      <c r="X291" s="194">
        <v>0</v>
      </c>
      <c r="Y291" s="194">
        <v>0</v>
      </c>
      <c r="Z291" s="194">
        <v>0</v>
      </c>
      <c r="AA291" s="194">
        <v>2</v>
      </c>
      <c r="AB291" s="194">
        <v>3</v>
      </c>
      <c r="AC291" s="194">
        <v>2</v>
      </c>
      <c r="AD291" s="194">
        <v>4</v>
      </c>
      <c r="AE291" s="194">
        <v>0</v>
      </c>
      <c r="AF291" s="194">
        <v>2</v>
      </c>
      <c r="AG291" s="194">
        <v>0</v>
      </c>
      <c r="AH291" s="194">
        <v>2</v>
      </c>
      <c r="AI291" s="194">
        <v>2</v>
      </c>
      <c r="AJ291" s="194">
        <v>2</v>
      </c>
      <c r="AK291" s="194">
        <v>0</v>
      </c>
      <c r="AL291" s="194">
        <v>2</v>
      </c>
      <c r="AM291" s="194">
        <v>0</v>
      </c>
      <c r="AN291" s="194">
        <v>0</v>
      </c>
      <c r="AO291" s="194">
        <v>0</v>
      </c>
      <c r="AP291" s="194">
        <v>0</v>
      </c>
      <c r="AQ291" s="194">
        <v>0</v>
      </c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</row>
    <row r="292" spans="1:83" ht="15" customHeight="1">
      <c r="A292" s="269"/>
      <c r="B292" s="270" t="s">
        <v>1098</v>
      </c>
      <c r="C292" s="18" t="s">
        <v>869</v>
      </c>
      <c r="D292" s="194">
        <v>44</v>
      </c>
      <c r="E292" s="194">
        <v>0</v>
      </c>
      <c r="F292" s="194">
        <v>0</v>
      </c>
      <c r="G292" s="194">
        <v>55</v>
      </c>
      <c r="H292" s="194">
        <v>0</v>
      </c>
      <c r="I292" s="194">
        <v>0</v>
      </c>
      <c r="J292" s="194">
        <v>0</v>
      </c>
      <c r="K292" s="194">
        <v>27</v>
      </c>
      <c r="L292" s="194">
        <v>0</v>
      </c>
      <c r="M292" s="194">
        <v>0</v>
      </c>
      <c r="N292" s="194">
        <v>8</v>
      </c>
      <c r="O292" s="194">
        <v>0</v>
      </c>
      <c r="P292" s="194">
        <v>0</v>
      </c>
      <c r="Q292" s="194">
        <v>0</v>
      </c>
      <c r="R292" s="194">
        <v>0</v>
      </c>
      <c r="S292" s="194">
        <v>27</v>
      </c>
      <c r="T292" s="194">
        <v>0</v>
      </c>
      <c r="U292" s="194">
        <v>0</v>
      </c>
      <c r="V292" s="194">
        <v>0</v>
      </c>
      <c r="W292" s="194">
        <v>0</v>
      </c>
      <c r="X292" s="194">
        <v>0</v>
      </c>
      <c r="Y292" s="194">
        <v>0</v>
      </c>
      <c r="Z292" s="194">
        <v>0</v>
      </c>
      <c r="AA292" s="194">
        <v>15</v>
      </c>
      <c r="AB292" s="194">
        <v>37</v>
      </c>
      <c r="AC292" s="194">
        <v>28</v>
      </c>
      <c r="AD292" s="194">
        <v>36</v>
      </c>
      <c r="AE292" s="194">
        <v>0</v>
      </c>
      <c r="AF292" s="194">
        <v>24</v>
      </c>
      <c r="AG292" s="194">
        <v>0</v>
      </c>
      <c r="AH292" s="194">
        <v>28</v>
      </c>
      <c r="AI292" s="194">
        <v>23</v>
      </c>
      <c r="AJ292" s="194">
        <v>29</v>
      </c>
      <c r="AK292" s="194">
        <v>0</v>
      </c>
      <c r="AL292" s="194">
        <v>20</v>
      </c>
      <c r="AM292" s="194">
        <v>0</v>
      </c>
      <c r="AN292" s="194">
        <v>0</v>
      </c>
      <c r="AO292" s="194">
        <v>0</v>
      </c>
      <c r="AP292" s="194">
        <v>0</v>
      </c>
      <c r="AQ292" s="194">
        <v>0</v>
      </c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</row>
    <row r="293" spans="1:83">
      <c r="A293" s="269"/>
      <c r="B293" s="270"/>
      <c r="C293" s="18" t="s">
        <v>870</v>
      </c>
      <c r="D293" s="216">
        <f t="shared" ref="D293:AQ293" si="81">D292/D32*100</f>
        <v>67.692307692307693</v>
      </c>
      <c r="E293" s="216">
        <f t="shared" si="81"/>
        <v>0</v>
      </c>
      <c r="F293" s="216">
        <f t="shared" si="81"/>
        <v>0</v>
      </c>
      <c r="G293" s="216">
        <f t="shared" si="81"/>
        <v>23.305084745762709</v>
      </c>
      <c r="H293" s="216">
        <f t="shared" si="81"/>
        <v>0</v>
      </c>
      <c r="I293" s="216">
        <f t="shared" si="81"/>
        <v>0</v>
      </c>
      <c r="J293" s="216">
        <f t="shared" si="81"/>
        <v>0</v>
      </c>
      <c r="K293" s="216">
        <f t="shared" si="81"/>
        <v>15.340909090909092</v>
      </c>
      <c r="L293" s="216">
        <f t="shared" si="81"/>
        <v>0</v>
      </c>
      <c r="M293" s="216">
        <f t="shared" si="81"/>
        <v>0</v>
      </c>
      <c r="N293" s="216">
        <f t="shared" si="81"/>
        <v>4.4198895027624303</v>
      </c>
      <c r="O293" s="216">
        <f t="shared" si="81"/>
        <v>0</v>
      </c>
      <c r="P293" s="216">
        <f t="shared" si="81"/>
        <v>0</v>
      </c>
      <c r="Q293" s="216">
        <f t="shared" si="81"/>
        <v>0</v>
      </c>
      <c r="R293" s="216">
        <f t="shared" si="81"/>
        <v>0</v>
      </c>
      <c r="S293" s="216">
        <f t="shared" si="81"/>
        <v>13.5678391959799</v>
      </c>
      <c r="T293" s="216">
        <f t="shared" si="81"/>
        <v>0</v>
      </c>
      <c r="U293" s="216">
        <f t="shared" si="81"/>
        <v>0</v>
      </c>
      <c r="V293" s="216">
        <f t="shared" si="81"/>
        <v>0</v>
      </c>
      <c r="W293" s="216">
        <f t="shared" si="81"/>
        <v>0</v>
      </c>
      <c r="X293" s="216">
        <f t="shared" si="81"/>
        <v>0</v>
      </c>
      <c r="Y293" s="216">
        <f t="shared" si="81"/>
        <v>0</v>
      </c>
      <c r="Z293" s="216">
        <f t="shared" si="81"/>
        <v>0</v>
      </c>
      <c r="AA293" s="216">
        <f t="shared" si="81"/>
        <v>5.9055118110236222</v>
      </c>
      <c r="AB293" s="216">
        <f t="shared" si="81"/>
        <v>19.072164948453608</v>
      </c>
      <c r="AC293" s="216">
        <f t="shared" si="81"/>
        <v>7.5067024128686324</v>
      </c>
      <c r="AD293" s="216">
        <f t="shared" si="81"/>
        <v>12.811387900355871</v>
      </c>
      <c r="AE293" s="216">
        <f>AE292/AE32*100</f>
        <v>0</v>
      </c>
      <c r="AF293" s="216">
        <f t="shared" si="81"/>
        <v>8.3333333333333321</v>
      </c>
      <c r="AG293" s="216">
        <f t="shared" si="81"/>
        <v>0</v>
      </c>
      <c r="AH293" s="216">
        <f t="shared" si="81"/>
        <v>9.0322580645161281</v>
      </c>
      <c r="AI293" s="216">
        <f t="shared" si="81"/>
        <v>5.0772626931567331</v>
      </c>
      <c r="AJ293" s="216">
        <f t="shared" si="81"/>
        <v>9.1482649842271293</v>
      </c>
      <c r="AK293" s="216">
        <f t="shared" si="81"/>
        <v>0</v>
      </c>
      <c r="AL293" s="216">
        <f t="shared" si="81"/>
        <v>11.235955056179774</v>
      </c>
      <c r="AM293" s="216">
        <f t="shared" si="81"/>
        <v>0</v>
      </c>
      <c r="AN293" s="216">
        <f t="shared" si="81"/>
        <v>0</v>
      </c>
      <c r="AO293" s="216">
        <f t="shared" si="81"/>
        <v>0</v>
      </c>
      <c r="AP293" s="216">
        <f t="shared" si="81"/>
        <v>0</v>
      </c>
      <c r="AQ293" s="216">
        <f t="shared" si="81"/>
        <v>0</v>
      </c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</row>
    <row r="294" spans="1:83" ht="30">
      <c r="A294" s="269"/>
      <c r="B294" s="12" t="s">
        <v>1099</v>
      </c>
      <c r="C294" s="18" t="s">
        <v>858</v>
      </c>
      <c r="D294" s="194">
        <v>0</v>
      </c>
      <c r="E294" s="194">
        <v>0</v>
      </c>
      <c r="F294" s="194">
        <v>0</v>
      </c>
      <c r="G294" s="194">
        <v>0</v>
      </c>
      <c r="H294" s="194">
        <v>0</v>
      </c>
      <c r="I294" s="194">
        <v>0</v>
      </c>
      <c r="J294" s="194">
        <v>0</v>
      </c>
      <c r="K294" s="194">
        <v>0</v>
      </c>
      <c r="L294" s="194">
        <v>0</v>
      </c>
      <c r="M294" s="194">
        <v>0</v>
      </c>
      <c r="N294" s="194">
        <v>0</v>
      </c>
      <c r="O294" s="194">
        <v>0</v>
      </c>
      <c r="P294" s="194">
        <v>0</v>
      </c>
      <c r="Q294" s="194">
        <v>0</v>
      </c>
      <c r="R294" s="194">
        <v>0</v>
      </c>
      <c r="S294" s="194">
        <v>0</v>
      </c>
      <c r="T294" s="194">
        <v>0</v>
      </c>
      <c r="U294" s="194">
        <v>0</v>
      </c>
      <c r="V294" s="194">
        <v>0</v>
      </c>
      <c r="W294" s="194">
        <v>0</v>
      </c>
      <c r="X294" s="194">
        <v>0</v>
      </c>
      <c r="Y294" s="194">
        <v>0</v>
      </c>
      <c r="Z294" s="194">
        <v>0</v>
      </c>
      <c r="AA294" s="194">
        <v>0</v>
      </c>
      <c r="AB294" s="194">
        <v>0</v>
      </c>
      <c r="AC294" s="194">
        <v>0</v>
      </c>
      <c r="AD294" s="194">
        <v>0</v>
      </c>
      <c r="AE294" s="194">
        <v>0</v>
      </c>
      <c r="AF294" s="194">
        <v>0</v>
      </c>
      <c r="AG294" s="194">
        <v>0</v>
      </c>
      <c r="AH294" s="194">
        <v>0</v>
      </c>
      <c r="AI294" s="194">
        <v>0</v>
      </c>
      <c r="AJ294" s="194">
        <v>0</v>
      </c>
      <c r="AK294" s="194">
        <v>0</v>
      </c>
      <c r="AL294" s="194">
        <v>0</v>
      </c>
      <c r="AM294" s="194">
        <v>0</v>
      </c>
      <c r="AN294" s="194">
        <v>0</v>
      </c>
      <c r="AO294" s="194">
        <v>0</v>
      </c>
      <c r="AP294" s="194">
        <v>0</v>
      </c>
      <c r="AQ294" s="194">
        <v>0</v>
      </c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</row>
    <row r="295" spans="1:83" ht="15" customHeight="1">
      <c r="A295" s="269"/>
      <c r="B295" s="270" t="s">
        <v>1100</v>
      </c>
      <c r="C295" s="18" t="s">
        <v>869</v>
      </c>
      <c r="D295" s="194">
        <v>0</v>
      </c>
      <c r="E295" s="194">
        <v>0</v>
      </c>
      <c r="F295" s="194">
        <v>0</v>
      </c>
      <c r="G295" s="194">
        <v>0</v>
      </c>
      <c r="H295" s="194">
        <v>0</v>
      </c>
      <c r="I295" s="194">
        <v>0</v>
      </c>
      <c r="J295" s="194">
        <v>0</v>
      </c>
      <c r="K295" s="194">
        <v>0</v>
      </c>
      <c r="L295" s="194">
        <v>0</v>
      </c>
      <c r="M295" s="194">
        <v>0</v>
      </c>
      <c r="N295" s="194">
        <v>0</v>
      </c>
      <c r="O295" s="194">
        <v>0</v>
      </c>
      <c r="P295" s="194">
        <v>0</v>
      </c>
      <c r="Q295" s="194">
        <v>0</v>
      </c>
      <c r="R295" s="194">
        <v>0</v>
      </c>
      <c r="S295" s="194">
        <v>0</v>
      </c>
      <c r="T295" s="194">
        <v>0</v>
      </c>
      <c r="U295" s="194">
        <v>0</v>
      </c>
      <c r="V295" s="194">
        <v>0</v>
      </c>
      <c r="W295" s="194">
        <v>0</v>
      </c>
      <c r="X295" s="194">
        <v>0</v>
      </c>
      <c r="Y295" s="194">
        <v>0</v>
      </c>
      <c r="Z295" s="194">
        <v>0</v>
      </c>
      <c r="AA295" s="194"/>
      <c r="AB295" s="194">
        <v>0</v>
      </c>
      <c r="AC295" s="194">
        <v>0</v>
      </c>
      <c r="AD295" s="194">
        <v>0</v>
      </c>
      <c r="AE295" s="194">
        <v>0</v>
      </c>
      <c r="AF295" s="194">
        <v>0</v>
      </c>
      <c r="AG295" s="194">
        <v>0</v>
      </c>
      <c r="AH295" s="194">
        <v>0</v>
      </c>
      <c r="AI295" s="194">
        <v>0</v>
      </c>
      <c r="AJ295" s="194">
        <v>0</v>
      </c>
      <c r="AK295" s="194">
        <v>0</v>
      </c>
      <c r="AL295" s="194">
        <v>0</v>
      </c>
      <c r="AM295" s="194">
        <v>0</v>
      </c>
      <c r="AN295" s="194">
        <v>0</v>
      </c>
      <c r="AO295" s="194">
        <v>0</v>
      </c>
      <c r="AP295" s="194">
        <v>0</v>
      </c>
      <c r="AQ295" s="194">
        <v>0</v>
      </c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</row>
    <row r="296" spans="1:83">
      <c r="A296" s="269"/>
      <c r="B296" s="270"/>
      <c r="C296" s="18" t="s">
        <v>870</v>
      </c>
      <c r="D296" s="216">
        <f t="shared" ref="D296:AQ296" si="82">D295/D32*100</f>
        <v>0</v>
      </c>
      <c r="E296" s="216">
        <f t="shared" si="82"/>
        <v>0</v>
      </c>
      <c r="F296" s="216">
        <f t="shared" si="82"/>
        <v>0</v>
      </c>
      <c r="G296" s="216">
        <f t="shared" si="82"/>
        <v>0</v>
      </c>
      <c r="H296" s="216">
        <f t="shared" si="82"/>
        <v>0</v>
      </c>
      <c r="I296" s="216">
        <f t="shared" si="82"/>
        <v>0</v>
      </c>
      <c r="J296" s="216">
        <f t="shared" si="82"/>
        <v>0</v>
      </c>
      <c r="K296" s="216">
        <f t="shared" si="82"/>
        <v>0</v>
      </c>
      <c r="L296" s="216">
        <f t="shared" si="82"/>
        <v>0</v>
      </c>
      <c r="M296" s="216">
        <f t="shared" si="82"/>
        <v>0</v>
      </c>
      <c r="N296" s="216">
        <f t="shared" si="82"/>
        <v>0</v>
      </c>
      <c r="O296" s="216">
        <f t="shared" si="82"/>
        <v>0</v>
      </c>
      <c r="P296" s="216">
        <f t="shared" si="82"/>
        <v>0</v>
      </c>
      <c r="Q296" s="216">
        <f t="shared" si="82"/>
        <v>0</v>
      </c>
      <c r="R296" s="216">
        <f t="shared" si="82"/>
        <v>0</v>
      </c>
      <c r="S296" s="216">
        <f t="shared" si="82"/>
        <v>0</v>
      </c>
      <c r="T296" s="216">
        <f t="shared" si="82"/>
        <v>0</v>
      </c>
      <c r="U296" s="216">
        <f t="shared" si="82"/>
        <v>0</v>
      </c>
      <c r="V296" s="216">
        <f t="shared" si="82"/>
        <v>0</v>
      </c>
      <c r="W296" s="216">
        <f t="shared" si="82"/>
        <v>0</v>
      </c>
      <c r="X296" s="216">
        <f t="shared" si="82"/>
        <v>0</v>
      </c>
      <c r="Y296" s="216">
        <f t="shared" si="82"/>
        <v>0</v>
      </c>
      <c r="Z296" s="216">
        <f t="shared" si="82"/>
        <v>0</v>
      </c>
      <c r="AA296" s="216">
        <f t="shared" si="82"/>
        <v>0</v>
      </c>
      <c r="AB296" s="216">
        <f t="shared" si="82"/>
        <v>0</v>
      </c>
      <c r="AC296" s="216">
        <f t="shared" si="82"/>
        <v>0</v>
      </c>
      <c r="AD296" s="216">
        <f t="shared" si="82"/>
        <v>0</v>
      </c>
      <c r="AE296" s="216">
        <f>AE295/AE32*100</f>
        <v>0</v>
      </c>
      <c r="AF296" s="216">
        <f t="shared" si="82"/>
        <v>0</v>
      </c>
      <c r="AG296" s="216">
        <f t="shared" si="82"/>
        <v>0</v>
      </c>
      <c r="AH296" s="216">
        <f t="shared" si="82"/>
        <v>0</v>
      </c>
      <c r="AI296" s="216">
        <f t="shared" si="82"/>
        <v>0</v>
      </c>
      <c r="AJ296" s="216">
        <f t="shared" si="82"/>
        <v>0</v>
      </c>
      <c r="AK296" s="216">
        <f t="shared" si="82"/>
        <v>0</v>
      </c>
      <c r="AL296" s="216">
        <f t="shared" si="82"/>
        <v>0</v>
      </c>
      <c r="AM296" s="216">
        <f t="shared" si="82"/>
        <v>0</v>
      </c>
      <c r="AN296" s="216">
        <f t="shared" si="82"/>
        <v>0</v>
      </c>
      <c r="AO296" s="216">
        <f t="shared" si="82"/>
        <v>0</v>
      </c>
      <c r="AP296" s="216">
        <f t="shared" si="82"/>
        <v>0</v>
      </c>
      <c r="AQ296" s="216">
        <f t="shared" si="82"/>
        <v>0</v>
      </c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</row>
    <row r="297" spans="1:83">
      <c r="A297" s="269"/>
      <c r="B297" s="12" t="s">
        <v>1101</v>
      </c>
      <c r="C297" s="18" t="s">
        <v>858</v>
      </c>
      <c r="D297" s="194">
        <v>0</v>
      </c>
      <c r="E297" s="194">
        <v>0</v>
      </c>
      <c r="F297" s="194">
        <v>0</v>
      </c>
      <c r="G297" s="194">
        <v>0</v>
      </c>
      <c r="H297" s="194">
        <v>0</v>
      </c>
      <c r="I297" s="194">
        <v>0</v>
      </c>
      <c r="J297" s="194">
        <v>0</v>
      </c>
      <c r="K297" s="194">
        <v>0</v>
      </c>
      <c r="L297" s="194">
        <v>0</v>
      </c>
      <c r="M297" s="194">
        <v>0</v>
      </c>
      <c r="N297" s="194">
        <v>0</v>
      </c>
      <c r="O297" s="194">
        <v>0</v>
      </c>
      <c r="P297" s="194">
        <v>0</v>
      </c>
      <c r="Q297" s="194">
        <v>0</v>
      </c>
      <c r="R297" s="194">
        <v>0</v>
      </c>
      <c r="S297" s="194">
        <v>0</v>
      </c>
      <c r="T297" s="194">
        <v>0</v>
      </c>
      <c r="U297" s="194">
        <v>0</v>
      </c>
      <c r="V297" s="194">
        <v>0</v>
      </c>
      <c r="W297" s="194">
        <v>1</v>
      </c>
      <c r="X297" s="194">
        <v>0</v>
      </c>
      <c r="Y297" s="194">
        <v>0</v>
      </c>
      <c r="Z297" s="194">
        <v>0</v>
      </c>
      <c r="AA297" s="194">
        <v>0</v>
      </c>
      <c r="AB297" s="194">
        <v>0</v>
      </c>
      <c r="AC297" s="194">
        <v>0</v>
      </c>
      <c r="AD297" s="194">
        <v>0</v>
      </c>
      <c r="AE297" s="194">
        <v>0</v>
      </c>
      <c r="AF297" s="194">
        <v>0</v>
      </c>
      <c r="AG297" s="194">
        <v>0</v>
      </c>
      <c r="AH297" s="194">
        <v>0</v>
      </c>
      <c r="AI297" s="194">
        <v>0</v>
      </c>
      <c r="AJ297" s="194">
        <v>0</v>
      </c>
      <c r="AK297" s="194">
        <v>0</v>
      </c>
      <c r="AL297" s="194">
        <v>0</v>
      </c>
      <c r="AM297" s="194">
        <v>0</v>
      </c>
      <c r="AN297" s="194">
        <v>0</v>
      </c>
      <c r="AO297" s="194">
        <v>0</v>
      </c>
      <c r="AP297" s="194">
        <v>0</v>
      </c>
      <c r="AQ297" s="194">
        <v>0</v>
      </c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</row>
    <row r="298" spans="1:83" ht="15" customHeight="1">
      <c r="A298" s="269"/>
      <c r="B298" s="270" t="s">
        <v>1102</v>
      </c>
      <c r="C298" s="18" t="s">
        <v>869</v>
      </c>
      <c r="D298" s="194">
        <v>0</v>
      </c>
      <c r="E298" s="194">
        <v>0</v>
      </c>
      <c r="F298" s="194">
        <v>0</v>
      </c>
      <c r="G298" s="194">
        <v>0</v>
      </c>
      <c r="H298" s="194">
        <v>0</v>
      </c>
      <c r="I298" s="194"/>
      <c r="J298" s="194">
        <v>0</v>
      </c>
      <c r="K298" s="194">
        <v>0</v>
      </c>
      <c r="L298" s="194">
        <v>0</v>
      </c>
      <c r="M298" s="194">
        <v>0</v>
      </c>
      <c r="N298" s="194">
        <v>0</v>
      </c>
      <c r="O298" s="194">
        <v>0</v>
      </c>
      <c r="P298" s="194">
        <v>0</v>
      </c>
      <c r="Q298" s="194">
        <v>0</v>
      </c>
      <c r="R298" s="194">
        <v>0</v>
      </c>
      <c r="S298" s="194">
        <v>0</v>
      </c>
      <c r="T298" s="194">
        <v>0</v>
      </c>
      <c r="U298" s="194">
        <v>0</v>
      </c>
      <c r="V298" s="194">
        <v>0</v>
      </c>
      <c r="W298" s="194">
        <v>3</v>
      </c>
      <c r="X298" s="194">
        <v>0</v>
      </c>
      <c r="Y298" s="194">
        <v>0</v>
      </c>
      <c r="Z298" s="194">
        <v>0</v>
      </c>
      <c r="AA298" s="194">
        <v>0</v>
      </c>
      <c r="AB298" s="194">
        <v>0</v>
      </c>
      <c r="AC298" s="194">
        <v>0</v>
      </c>
      <c r="AD298" s="194">
        <v>0</v>
      </c>
      <c r="AE298" s="194">
        <v>0</v>
      </c>
      <c r="AF298" s="194">
        <v>0</v>
      </c>
      <c r="AG298" s="194">
        <v>0</v>
      </c>
      <c r="AH298" s="194">
        <v>0</v>
      </c>
      <c r="AI298" s="194">
        <v>0</v>
      </c>
      <c r="AJ298" s="194">
        <v>0</v>
      </c>
      <c r="AK298" s="194">
        <v>0</v>
      </c>
      <c r="AL298" s="194">
        <v>0</v>
      </c>
      <c r="AM298" s="194">
        <v>0</v>
      </c>
      <c r="AN298" s="194">
        <v>0</v>
      </c>
      <c r="AO298" s="194">
        <v>0</v>
      </c>
      <c r="AP298" s="194">
        <v>0</v>
      </c>
      <c r="AQ298" s="194">
        <v>0</v>
      </c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</row>
    <row r="299" spans="1:83">
      <c r="A299" s="269"/>
      <c r="B299" s="270"/>
      <c r="C299" s="18" t="s">
        <v>870</v>
      </c>
      <c r="D299" s="216">
        <f t="shared" ref="D299:AQ299" si="83">D298/D32*100</f>
        <v>0</v>
      </c>
      <c r="E299" s="216">
        <f t="shared" si="83"/>
        <v>0</v>
      </c>
      <c r="F299" s="216">
        <f t="shared" si="83"/>
        <v>0</v>
      </c>
      <c r="G299" s="216">
        <f t="shared" si="83"/>
        <v>0</v>
      </c>
      <c r="H299" s="216">
        <f t="shared" si="83"/>
        <v>0</v>
      </c>
      <c r="I299" s="216">
        <f t="shared" si="83"/>
        <v>0</v>
      </c>
      <c r="J299" s="216">
        <f t="shared" si="83"/>
        <v>0</v>
      </c>
      <c r="K299" s="216">
        <f t="shared" si="83"/>
        <v>0</v>
      </c>
      <c r="L299" s="216">
        <f t="shared" si="83"/>
        <v>0</v>
      </c>
      <c r="M299" s="216">
        <f t="shared" si="83"/>
        <v>0</v>
      </c>
      <c r="N299" s="216">
        <f t="shared" si="83"/>
        <v>0</v>
      </c>
      <c r="O299" s="216">
        <f t="shared" si="83"/>
        <v>0</v>
      </c>
      <c r="P299" s="216">
        <f t="shared" si="83"/>
        <v>0</v>
      </c>
      <c r="Q299" s="216">
        <f t="shared" si="83"/>
        <v>0</v>
      </c>
      <c r="R299" s="216">
        <f t="shared" si="83"/>
        <v>0</v>
      </c>
      <c r="S299" s="216">
        <f t="shared" si="83"/>
        <v>0</v>
      </c>
      <c r="T299" s="216">
        <f t="shared" si="83"/>
        <v>0</v>
      </c>
      <c r="U299" s="216">
        <f t="shared" si="83"/>
        <v>0</v>
      </c>
      <c r="V299" s="216">
        <f t="shared" si="83"/>
        <v>0</v>
      </c>
      <c r="W299" s="216">
        <f t="shared" si="83"/>
        <v>0.98039215686274506</v>
      </c>
      <c r="X299" s="216">
        <f t="shared" si="83"/>
        <v>0</v>
      </c>
      <c r="Y299" s="216">
        <f t="shared" si="83"/>
        <v>0</v>
      </c>
      <c r="Z299" s="216">
        <f t="shared" si="83"/>
        <v>0</v>
      </c>
      <c r="AA299" s="216">
        <f t="shared" si="83"/>
        <v>0</v>
      </c>
      <c r="AB299" s="216">
        <f t="shared" si="83"/>
        <v>0</v>
      </c>
      <c r="AC299" s="216">
        <f t="shared" si="83"/>
        <v>0</v>
      </c>
      <c r="AD299" s="216">
        <f t="shared" si="83"/>
        <v>0</v>
      </c>
      <c r="AE299" s="216">
        <f>AE298/AE32*100</f>
        <v>0</v>
      </c>
      <c r="AF299" s="216">
        <f t="shared" si="83"/>
        <v>0</v>
      </c>
      <c r="AG299" s="216">
        <f t="shared" si="83"/>
        <v>0</v>
      </c>
      <c r="AH299" s="216">
        <f t="shared" si="83"/>
        <v>0</v>
      </c>
      <c r="AI299" s="216">
        <f t="shared" si="83"/>
        <v>0</v>
      </c>
      <c r="AJ299" s="216">
        <f t="shared" si="83"/>
        <v>0</v>
      </c>
      <c r="AK299" s="216">
        <f t="shared" si="83"/>
        <v>0</v>
      </c>
      <c r="AL299" s="216">
        <f t="shared" si="83"/>
        <v>0</v>
      </c>
      <c r="AM299" s="216">
        <f t="shared" si="83"/>
        <v>0</v>
      </c>
      <c r="AN299" s="216">
        <f t="shared" si="83"/>
        <v>0</v>
      </c>
      <c r="AO299" s="216">
        <f t="shared" si="83"/>
        <v>0</v>
      </c>
      <c r="AP299" s="216">
        <f t="shared" si="83"/>
        <v>0</v>
      </c>
      <c r="AQ299" s="216">
        <f t="shared" si="83"/>
        <v>0</v>
      </c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</row>
    <row r="300" spans="1:83" ht="15" customHeight="1">
      <c r="A300" s="264" t="s">
        <v>1103</v>
      </c>
      <c r="B300" s="20" t="s">
        <v>1104</v>
      </c>
      <c r="C300" s="18" t="s">
        <v>1105</v>
      </c>
      <c r="D300" s="202">
        <v>5</v>
      </c>
      <c r="E300" s="202">
        <v>6</v>
      </c>
      <c r="F300" s="202">
        <v>0</v>
      </c>
      <c r="G300" s="202">
        <v>11</v>
      </c>
      <c r="H300" s="202">
        <v>3</v>
      </c>
      <c r="I300" s="202">
        <v>5</v>
      </c>
      <c r="J300" s="202">
        <v>4</v>
      </c>
      <c r="K300" s="202">
        <v>0</v>
      </c>
      <c r="L300" s="202">
        <v>5</v>
      </c>
      <c r="M300" s="202">
        <v>3</v>
      </c>
      <c r="N300" s="202">
        <v>7</v>
      </c>
      <c r="O300" s="202">
        <v>0</v>
      </c>
      <c r="P300" s="202">
        <v>7</v>
      </c>
      <c r="Q300" s="202">
        <v>12</v>
      </c>
      <c r="R300" s="202">
        <v>2</v>
      </c>
      <c r="S300" s="202">
        <v>7</v>
      </c>
      <c r="T300" s="202">
        <v>4</v>
      </c>
      <c r="U300" s="202">
        <v>11</v>
      </c>
      <c r="V300" s="202">
        <v>15</v>
      </c>
      <c r="W300" s="202">
        <v>12</v>
      </c>
      <c r="X300" s="202">
        <v>11</v>
      </c>
      <c r="Y300" s="202">
        <v>7</v>
      </c>
      <c r="Z300" s="202">
        <v>4</v>
      </c>
      <c r="AA300" s="202">
        <v>9</v>
      </c>
      <c r="AB300" s="202">
        <v>11</v>
      </c>
      <c r="AC300" s="202">
        <v>0</v>
      </c>
      <c r="AD300" s="202">
        <v>12</v>
      </c>
      <c r="AE300" s="202">
        <v>10</v>
      </c>
      <c r="AF300" s="202">
        <v>11</v>
      </c>
      <c r="AG300" s="202">
        <v>12</v>
      </c>
      <c r="AH300" s="202">
        <v>11</v>
      </c>
      <c r="AI300" s="202">
        <v>14</v>
      </c>
      <c r="AJ300" s="202">
        <v>11</v>
      </c>
      <c r="AK300" s="202">
        <v>5</v>
      </c>
      <c r="AL300" s="202">
        <v>7</v>
      </c>
      <c r="AM300" s="202">
        <v>11</v>
      </c>
      <c r="AN300" s="202">
        <v>3</v>
      </c>
      <c r="AO300" s="202">
        <v>3</v>
      </c>
      <c r="AP300" s="202">
        <v>8</v>
      </c>
      <c r="AQ300" s="202">
        <v>12</v>
      </c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</row>
    <row r="301" spans="1:83" ht="15" customHeight="1">
      <c r="A301" s="264"/>
      <c r="B301" s="271" t="s">
        <v>1106</v>
      </c>
      <c r="C301" s="18" t="s">
        <v>1107</v>
      </c>
      <c r="D301" s="202">
        <v>65</v>
      </c>
      <c r="E301" s="202">
        <v>210</v>
      </c>
      <c r="F301" s="202">
        <v>0</v>
      </c>
      <c r="G301" s="202">
        <v>236</v>
      </c>
      <c r="H301" s="202">
        <v>92</v>
      </c>
      <c r="I301" s="202">
        <v>146</v>
      </c>
      <c r="J301" s="202">
        <v>124</v>
      </c>
      <c r="K301" s="202">
        <v>0</v>
      </c>
      <c r="L301" s="202">
        <v>130</v>
      </c>
      <c r="M301" s="202">
        <v>83</v>
      </c>
      <c r="N301" s="202">
        <v>181</v>
      </c>
      <c r="O301" s="202">
        <v>0</v>
      </c>
      <c r="P301" s="202">
        <v>194</v>
      </c>
      <c r="Q301" s="202">
        <v>311</v>
      </c>
      <c r="R301" s="202">
        <v>81</v>
      </c>
      <c r="S301" s="202">
        <v>199</v>
      </c>
      <c r="T301" s="202">
        <v>105</v>
      </c>
      <c r="U301" s="202">
        <v>348</v>
      </c>
      <c r="V301" s="202">
        <v>429</v>
      </c>
      <c r="W301" s="202">
        <v>306</v>
      </c>
      <c r="X301" s="202">
        <v>225</v>
      </c>
      <c r="Y301" s="202">
        <v>232</v>
      </c>
      <c r="Z301" s="202">
        <v>145</v>
      </c>
      <c r="AA301" s="202">
        <v>239</v>
      </c>
      <c r="AB301" s="202">
        <v>194</v>
      </c>
      <c r="AC301" s="202">
        <v>0</v>
      </c>
      <c r="AD301" s="202">
        <v>281</v>
      </c>
      <c r="AE301" s="202">
        <v>234</v>
      </c>
      <c r="AF301" s="202"/>
      <c r="AG301" s="202">
        <v>282</v>
      </c>
      <c r="AH301" s="202">
        <v>310</v>
      </c>
      <c r="AI301" s="202">
        <v>453</v>
      </c>
      <c r="AJ301" s="202">
        <v>315</v>
      </c>
      <c r="AK301" s="202">
        <v>133</v>
      </c>
      <c r="AL301" s="202">
        <v>178</v>
      </c>
      <c r="AM301" s="202">
        <v>307</v>
      </c>
      <c r="AN301" s="202">
        <v>84</v>
      </c>
      <c r="AO301" s="202">
        <v>74</v>
      </c>
      <c r="AP301" s="202">
        <v>180</v>
      </c>
      <c r="AQ301" s="202">
        <v>290</v>
      </c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</row>
    <row r="302" spans="1:83">
      <c r="A302" s="264"/>
      <c r="B302" s="271"/>
      <c r="C302" s="18" t="s">
        <v>870</v>
      </c>
      <c r="D302" s="217">
        <f t="shared" ref="D302:AQ302" si="84">D301/D32*100</f>
        <v>100</v>
      </c>
      <c r="E302" s="217">
        <f t="shared" si="84"/>
        <v>100</v>
      </c>
      <c r="F302" s="217">
        <f t="shared" si="84"/>
        <v>0</v>
      </c>
      <c r="G302" s="217">
        <f t="shared" si="84"/>
        <v>100</v>
      </c>
      <c r="H302" s="217">
        <f t="shared" si="84"/>
        <v>100</v>
      </c>
      <c r="I302" s="217">
        <f t="shared" si="84"/>
        <v>100</v>
      </c>
      <c r="J302" s="217">
        <f t="shared" si="84"/>
        <v>100</v>
      </c>
      <c r="K302" s="217">
        <f t="shared" si="84"/>
        <v>0</v>
      </c>
      <c r="L302" s="217">
        <f t="shared" si="84"/>
        <v>100</v>
      </c>
      <c r="M302" s="217">
        <f t="shared" si="84"/>
        <v>100</v>
      </c>
      <c r="N302" s="217">
        <f t="shared" si="84"/>
        <v>100</v>
      </c>
      <c r="O302" s="217">
        <f t="shared" si="84"/>
        <v>0</v>
      </c>
      <c r="P302" s="217">
        <f t="shared" si="84"/>
        <v>100</v>
      </c>
      <c r="Q302" s="217">
        <f t="shared" si="84"/>
        <v>100</v>
      </c>
      <c r="R302" s="217">
        <f t="shared" si="84"/>
        <v>100</v>
      </c>
      <c r="S302" s="217">
        <f t="shared" si="84"/>
        <v>100</v>
      </c>
      <c r="T302" s="217">
        <f t="shared" si="84"/>
        <v>100</v>
      </c>
      <c r="U302" s="217">
        <f t="shared" si="84"/>
        <v>100</v>
      </c>
      <c r="V302" s="217">
        <f t="shared" si="84"/>
        <v>100</v>
      </c>
      <c r="W302" s="217">
        <f t="shared" si="84"/>
        <v>100</v>
      </c>
      <c r="X302" s="217">
        <f t="shared" si="84"/>
        <v>100</v>
      </c>
      <c r="Y302" s="217">
        <f t="shared" si="84"/>
        <v>100</v>
      </c>
      <c r="Z302" s="217">
        <f t="shared" si="84"/>
        <v>100</v>
      </c>
      <c r="AA302" s="217">
        <f t="shared" si="84"/>
        <v>94.094488188976371</v>
      </c>
      <c r="AB302" s="217">
        <f t="shared" si="84"/>
        <v>100</v>
      </c>
      <c r="AC302" s="217">
        <f t="shared" si="84"/>
        <v>0</v>
      </c>
      <c r="AD302" s="217">
        <f t="shared" si="84"/>
        <v>100</v>
      </c>
      <c r="AE302" s="217">
        <f>AE301/AE32*100</f>
        <v>100</v>
      </c>
      <c r="AF302" s="217">
        <f t="shared" si="84"/>
        <v>0</v>
      </c>
      <c r="AG302" s="217">
        <f t="shared" si="84"/>
        <v>100</v>
      </c>
      <c r="AH302" s="217">
        <f t="shared" si="84"/>
        <v>100</v>
      </c>
      <c r="AI302" s="217">
        <f t="shared" si="84"/>
        <v>100</v>
      </c>
      <c r="AJ302" s="217">
        <f t="shared" si="84"/>
        <v>99.369085173501588</v>
      </c>
      <c r="AK302" s="217">
        <f t="shared" si="84"/>
        <v>100</v>
      </c>
      <c r="AL302" s="217">
        <f t="shared" si="84"/>
        <v>100</v>
      </c>
      <c r="AM302" s="217">
        <f t="shared" si="84"/>
        <v>100</v>
      </c>
      <c r="AN302" s="217">
        <f t="shared" si="84"/>
        <v>100</v>
      </c>
      <c r="AO302" s="217">
        <f t="shared" si="84"/>
        <v>100</v>
      </c>
      <c r="AP302" s="217">
        <f t="shared" si="84"/>
        <v>100</v>
      </c>
      <c r="AQ302" s="217">
        <f t="shared" si="84"/>
        <v>100</v>
      </c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</row>
    <row r="303" spans="1:83">
      <c r="A303" s="264"/>
      <c r="B303" s="20" t="s">
        <v>1108</v>
      </c>
      <c r="C303" s="18" t="s">
        <v>1105</v>
      </c>
      <c r="D303" s="202">
        <v>0</v>
      </c>
      <c r="E303" s="202">
        <v>0</v>
      </c>
      <c r="F303" s="202">
        <v>0</v>
      </c>
      <c r="G303" s="202">
        <v>0</v>
      </c>
      <c r="H303" s="202">
        <v>0</v>
      </c>
      <c r="I303" s="202">
        <v>0</v>
      </c>
      <c r="J303" s="202">
        <v>0</v>
      </c>
      <c r="K303" s="202">
        <v>0</v>
      </c>
      <c r="L303" s="202">
        <v>0</v>
      </c>
      <c r="M303" s="202">
        <v>0</v>
      </c>
      <c r="N303" s="202">
        <v>0</v>
      </c>
      <c r="O303" s="202">
        <v>0</v>
      </c>
      <c r="P303" s="202">
        <v>0</v>
      </c>
      <c r="Q303" s="202">
        <v>0</v>
      </c>
      <c r="R303" s="202">
        <v>0</v>
      </c>
      <c r="S303" s="202">
        <v>0</v>
      </c>
      <c r="T303" s="202">
        <v>0</v>
      </c>
      <c r="U303" s="202">
        <v>0</v>
      </c>
      <c r="V303" s="202">
        <v>0</v>
      </c>
      <c r="W303" s="202">
        <v>0</v>
      </c>
      <c r="X303" s="202">
        <v>0</v>
      </c>
      <c r="Y303" s="202">
        <v>0</v>
      </c>
      <c r="Z303" s="202">
        <v>0</v>
      </c>
      <c r="AA303" s="202">
        <v>0</v>
      </c>
      <c r="AB303" s="202">
        <v>0</v>
      </c>
      <c r="AC303" s="202">
        <v>0</v>
      </c>
      <c r="AD303" s="202">
        <v>0</v>
      </c>
      <c r="AE303" s="202">
        <v>0</v>
      </c>
      <c r="AF303" s="202">
        <v>1</v>
      </c>
      <c r="AG303" s="202">
        <v>0</v>
      </c>
      <c r="AH303" s="202">
        <v>0</v>
      </c>
      <c r="AI303" s="202">
        <v>0</v>
      </c>
      <c r="AJ303" s="202">
        <v>0</v>
      </c>
      <c r="AK303" s="202">
        <v>0</v>
      </c>
      <c r="AL303" s="202">
        <v>0</v>
      </c>
      <c r="AM303" s="202">
        <v>0</v>
      </c>
      <c r="AN303" s="202">
        <v>0</v>
      </c>
      <c r="AO303" s="202">
        <v>0</v>
      </c>
      <c r="AP303" s="202">
        <v>0</v>
      </c>
      <c r="AQ303" s="202">
        <v>0</v>
      </c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</row>
    <row r="304" spans="1:83" ht="15" customHeight="1">
      <c r="A304" s="264"/>
      <c r="B304" s="271" t="s">
        <v>1106</v>
      </c>
      <c r="C304" s="18" t="s">
        <v>1107</v>
      </c>
      <c r="D304" s="202">
        <v>0</v>
      </c>
      <c r="E304" s="202">
        <v>0</v>
      </c>
      <c r="F304" s="202">
        <v>0</v>
      </c>
      <c r="G304" s="202">
        <v>0</v>
      </c>
      <c r="H304" s="202">
        <v>0</v>
      </c>
      <c r="I304" s="202">
        <v>0</v>
      </c>
      <c r="J304" s="202">
        <v>0</v>
      </c>
      <c r="K304" s="202">
        <v>0</v>
      </c>
      <c r="L304" s="202">
        <v>0</v>
      </c>
      <c r="M304" s="202">
        <v>0</v>
      </c>
      <c r="N304" s="202">
        <v>0</v>
      </c>
      <c r="O304" s="202">
        <v>0</v>
      </c>
      <c r="P304" s="202">
        <v>0</v>
      </c>
      <c r="Q304" s="202">
        <v>0</v>
      </c>
      <c r="R304" s="202">
        <v>0</v>
      </c>
      <c r="S304" s="202">
        <v>0</v>
      </c>
      <c r="T304" s="202">
        <v>0</v>
      </c>
      <c r="U304" s="202">
        <v>0</v>
      </c>
      <c r="V304" s="202">
        <v>0</v>
      </c>
      <c r="W304" s="202">
        <v>0</v>
      </c>
      <c r="X304" s="202">
        <v>0</v>
      </c>
      <c r="Y304" s="202">
        <v>0</v>
      </c>
      <c r="Z304" s="202">
        <v>0</v>
      </c>
      <c r="AA304" s="202">
        <v>0</v>
      </c>
      <c r="AB304" s="202">
        <v>0</v>
      </c>
      <c r="AC304" s="202">
        <v>0</v>
      </c>
      <c r="AD304" s="202">
        <v>0</v>
      </c>
      <c r="AE304" s="202">
        <v>0</v>
      </c>
      <c r="AF304" s="202">
        <v>8</v>
      </c>
      <c r="AG304" s="202">
        <v>0</v>
      </c>
      <c r="AH304" s="202">
        <v>0</v>
      </c>
      <c r="AI304" s="202">
        <v>0</v>
      </c>
      <c r="AJ304" s="202">
        <v>0</v>
      </c>
      <c r="AK304" s="202">
        <v>0</v>
      </c>
      <c r="AL304" s="202">
        <v>0</v>
      </c>
      <c r="AM304" s="202">
        <v>0</v>
      </c>
      <c r="AN304" s="202">
        <v>0</v>
      </c>
      <c r="AO304" s="202">
        <v>0</v>
      </c>
      <c r="AP304" s="202">
        <v>0</v>
      </c>
      <c r="AQ304" s="202">
        <v>0</v>
      </c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</row>
    <row r="305" spans="1:83">
      <c r="A305" s="264"/>
      <c r="B305" s="271"/>
      <c r="C305" s="18" t="s">
        <v>870</v>
      </c>
      <c r="D305" s="217">
        <f t="shared" ref="D305:AQ305" si="85">D304/D32*100</f>
        <v>0</v>
      </c>
      <c r="E305" s="217">
        <f t="shared" si="85"/>
        <v>0</v>
      </c>
      <c r="F305" s="217">
        <f t="shared" si="85"/>
        <v>0</v>
      </c>
      <c r="G305" s="217">
        <f t="shared" si="85"/>
        <v>0</v>
      </c>
      <c r="H305" s="217">
        <f t="shared" si="85"/>
        <v>0</v>
      </c>
      <c r="I305" s="217">
        <f t="shared" si="85"/>
        <v>0</v>
      </c>
      <c r="J305" s="217">
        <f t="shared" si="85"/>
        <v>0</v>
      </c>
      <c r="K305" s="217">
        <f t="shared" si="85"/>
        <v>0</v>
      </c>
      <c r="L305" s="217">
        <f t="shared" si="85"/>
        <v>0</v>
      </c>
      <c r="M305" s="217">
        <f t="shared" si="85"/>
        <v>0</v>
      </c>
      <c r="N305" s="217">
        <f t="shared" si="85"/>
        <v>0</v>
      </c>
      <c r="O305" s="217">
        <f t="shared" si="85"/>
        <v>0</v>
      </c>
      <c r="P305" s="217">
        <f t="shared" si="85"/>
        <v>0</v>
      </c>
      <c r="Q305" s="217">
        <f t="shared" si="85"/>
        <v>0</v>
      </c>
      <c r="R305" s="217">
        <f t="shared" si="85"/>
        <v>0</v>
      </c>
      <c r="S305" s="217">
        <f t="shared" si="85"/>
        <v>0</v>
      </c>
      <c r="T305" s="217">
        <f t="shared" si="85"/>
        <v>0</v>
      </c>
      <c r="U305" s="217">
        <f t="shared" si="85"/>
        <v>0</v>
      </c>
      <c r="V305" s="217">
        <f t="shared" si="85"/>
        <v>0</v>
      </c>
      <c r="W305" s="217">
        <f t="shared" si="85"/>
        <v>0</v>
      </c>
      <c r="X305" s="217">
        <f t="shared" si="85"/>
        <v>0</v>
      </c>
      <c r="Y305" s="217">
        <f t="shared" si="85"/>
        <v>0</v>
      </c>
      <c r="Z305" s="217">
        <f t="shared" si="85"/>
        <v>0</v>
      </c>
      <c r="AA305" s="217">
        <f t="shared" si="85"/>
        <v>0</v>
      </c>
      <c r="AB305" s="217">
        <f t="shared" si="85"/>
        <v>0</v>
      </c>
      <c r="AC305" s="217">
        <f t="shared" si="85"/>
        <v>0</v>
      </c>
      <c r="AD305" s="217">
        <f t="shared" si="85"/>
        <v>0</v>
      </c>
      <c r="AE305" s="217">
        <f>AE304/AE32*100</f>
        <v>0</v>
      </c>
      <c r="AF305" s="217">
        <f t="shared" si="85"/>
        <v>2.7777777777777777</v>
      </c>
      <c r="AG305" s="217">
        <f t="shared" si="85"/>
        <v>0</v>
      </c>
      <c r="AH305" s="217">
        <f t="shared" si="85"/>
        <v>0</v>
      </c>
      <c r="AI305" s="217">
        <f t="shared" si="85"/>
        <v>0</v>
      </c>
      <c r="AJ305" s="217">
        <f t="shared" si="85"/>
        <v>0</v>
      </c>
      <c r="AK305" s="217">
        <f t="shared" si="85"/>
        <v>0</v>
      </c>
      <c r="AL305" s="217">
        <f t="shared" si="85"/>
        <v>0</v>
      </c>
      <c r="AM305" s="217">
        <f t="shared" si="85"/>
        <v>0</v>
      </c>
      <c r="AN305" s="217">
        <f t="shared" si="85"/>
        <v>0</v>
      </c>
      <c r="AO305" s="217">
        <f t="shared" si="85"/>
        <v>0</v>
      </c>
      <c r="AP305" s="217">
        <f t="shared" si="85"/>
        <v>0</v>
      </c>
      <c r="AQ305" s="217">
        <f t="shared" si="85"/>
        <v>0</v>
      </c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</row>
    <row r="306" spans="1:83">
      <c r="A306" s="264"/>
      <c r="B306" s="20" t="s">
        <v>1109</v>
      </c>
      <c r="C306" s="18" t="s">
        <v>1105</v>
      </c>
      <c r="D306" s="202">
        <v>0</v>
      </c>
      <c r="E306" s="202">
        <v>0</v>
      </c>
      <c r="F306" s="202">
        <v>0</v>
      </c>
      <c r="G306" s="202">
        <v>0</v>
      </c>
      <c r="H306" s="202">
        <v>0</v>
      </c>
      <c r="I306" s="202">
        <v>0</v>
      </c>
      <c r="J306" s="202">
        <v>0</v>
      </c>
      <c r="K306" s="202">
        <v>0</v>
      </c>
      <c r="L306" s="202">
        <v>0</v>
      </c>
      <c r="M306" s="202">
        <v>0</v>
      </c>
      <c r="N306" s="202">
        <v>0</v>
      </c>
      <c r="O306" s="202">
        <v>0</v>
      </c>
      <c r="P306" s="202">
        <v>0</v>
      </c>
      <c r="Q306" s="202">
        <v>0</v>
      </c>
      <c r="R306" s="202">
        <v>0</v>
      </c>
      <c r="S306" s="202">
        <v>0</v>
      </c>
      <c r="T306" s="202">
        <v>0</v>
      </c>
      <c r="U306" s="202">
        <v>0</v>
      </c>
      <c r="V306" s="202">
        <v>0</v>
      </c>
      <c r="W306" s="202">
        <v>0</v>
      </c>
      <c r="X306" s="202">
        <v>0</v>
      </c>
      <c r="Y306" s="202">
        <v>0</v>
      </c>
      <c r="Z306" s="202">
        <v>0</v>
      </c>
      <c r="AA306" s="202">
        <v>0</v>
      </c>
      <c r="AB306" s="202">
        <v>0</v>
      </c>
      <c r="AC306" s="202">
        <v>0</v>
      </c>
      <c r="AD306" s="202">
        <v>0</v>
      </c>
      <c r="AE306" s="202">
        <v>0</v>
      </c>
      <c r="AF306" s="202">
        <v>0</v>
      </c>
      <c r="AG306" s="202">
        <v>0</v>
      </c>
      <c r="AH306" s="202">
        <v>0</v>
      </c>
      <c r="AI306" s="202">
        <v>0</v>
      </c>
      <c r="AJ306" s="202">
        <v>0</v>
      </c>
      <c r="AK306" s="202">
        <v>0</v>
      </c>
      <c r="AL306" s="202">
        <v>0</v>
      </c>
      <c r="AM306" s="202">
        <v>0</v>
      </c>
      <c r="AN306" s="202">
        <v>0</v>
      </c>
      <c r="AO306" s="202">
        <v>0</v>
      </c>
      <c r="AP306" s="202">
        <v>0</v>
      </c>
      <c r="AQ306" s="202">
        <v>0</v>
      </c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</row>
    <row r="307" spans="1:83" ht="15" customHeight="1">
      <c r="A307" s="264"/>
      <c r="B307" s="271" t="s">
        <v>1106</v>
      </c>
      <c r="C307" s="18" t="s">
        <v>1107</v>
      </c>
      <c r="D307" s="202">
        <v>0</v>
      </c>
      <c r="E307" s="202">
        <v>0</v>
      </c>
      <c r="F307" s="202">
        <v>0</v>
      </c>
      <c r="G307" s="202">
        <v>0</v>
      </c>
      <c r="H307" s="202">
        <v>0</v>
      </c>
      <c r="I307" s="202">
        <v>0</v>
      </c>
      <c r="J307" s="202">
        <v>0</v>
      </c>
      <c r="K307" s="202">
        <v>0</v>
      </c>
      <c r="L307" s="202">
        <v>0</v>
      </c>
      <c r="M307" s="202">
        <v>0</v>
      </c>
      <c r="N307" s="202">
        <v>0</v>
      </c>
      <c r="O307" s="202">
        <v>0</v>
      </c>
      <c r="P307" s="202">
        <v>0</v>
      </c>
      <c r="Q307" s="202">
        <v>0</v>
      </c>
      <c r="R307" s="202">
        <v>0</v>
      </c>
      <c r="S307" s="202">
        <v>0</v>
      </c>
      <c r="T307" s="202">
        <v>0</v>
      </c>
      <c r="U307" s="202">
        <v>0</v>
      </c>
      <c r="V307" s="202">
        <v>0</v>
      </c>
      <c r="W307" s="202">
        <v>0</v>
      </c>
      <c r="X307" s="202">
        <v>0</v>
      </c>
      <c r="Y307" s="202">
        <v>0</v>
      </c>
      <c r="Z307" s="202">
        <v>0</v>
      </c>
      <c r="AA307" s="202">
        <v>0</v>
      </c>
      <c r="AB307" s="202">
        <v>0</v>
      </c>
      <c r="AC307" s="202">
        <v>0</v>
      </c>
      <c r="AD307" s="202">
        <v>0</v>
      </c>
      <c r="AE307" s="202">
        <v>0</v>
      </c>
      <c r="AF307" s="202">
        <v>0</v>
      </c>
      <c r="AG307" s="202">
        <v>0</v>
      </c>
      <c r="AH307" s="202">
        <v>0</v>
      </c>
      <c r="AI307" s="202">
        <v>0</v>
      </c>
      <c r="AJ307" s="202">
        <v>0</v>
      </c>
      <c r="AK307" s="202">
        <v>0</v>
      </c>
      <c r="AL307" s="202">
        <v>0</v>
      </c>
      <c r="AM307" s="202">
        <v>0</v>
      </c>
      <c r="AN307" s="202">
        <v>0</v>
      </c>
      <c r="AO307" s="202">
        <v>0</v>
      </c>
      <c r="AP307" s="202">
        <v>0</v>
      </c>
      <c r="AQ307" s="202">
        <v>0</v>
      </c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</row>
    <row r="308" spans="1:83">
      <c r="A308" s="264"/>
      <c r="B308" s="271"/>
      <c r="C308" s="18" t="s">
        <v>870</v>
      </c>
      <c r="D308" s="217">
        <f t="shared" ref="D308:AQ308" si="86">D307/D32*100</f>
        <v>0</v>
      </c>
      <c r="E308" s="217">
        <f t="shared" si="86"/>
        <v>0</v>
      </c>
      <c r="F308" s="217">
        <f t="shared" si="86"/>
        <v>0</v>
      </c>
      <c r="G308" s="217">
        <f t="shared" si="86"/>
        <v>0</v>
      </c>
      <c r="H308" s="217">
        <f t="shared" si="86"/>
        <v>0</v>
      </c>
      <c r="I308" s="217">
        <f t="shared" si="86"/>
        <v>0</v>
      </c>
      <c r="J308" s="217">
        <f t="shared" si="86"/>
        <v>0</v>
      </c>
      <c r="K308" s="217">
        <f t="shared" si="86"/>
        <v>0</v>
      </c>
      <c r="L308" s="217">
        <f t="shared" si="86"/>
        <v>0</v>
      </c>
      <c r="M308" s="217">
        <f t="shared" si="86"/>
        <v>0</v>
      </c>
      <c r="N308" s="217">
        <f t="shared" si="86"/>
        <v>0</v>
      </c>
      <c r="O308" s="217">
        <f t="shared" si="86"/>
        <v>0</v>
      </c>
      <c r="P308" s="217">
        <f t="shared" si="86"/>
        <v>0</v>
      </c>
      <c r="Q308" s="217">
        <f t="shared" si="86"/>
        <v>0</v>
      </c>
      <c r="R308" s="217">
        <f t="shared" si="86"/>
        <v>0</v>
      </c>
      <c r="S308" s="217">
        <f t="shared" si="86"/>
        <v>0</v>
      </c>
      <c r="T308" s="217">
        <f t="shared" si="86"/>
        <v>0</v>
      </c>
      <c r="U308" s="217">
        <f t="shared" si="86"/>
        <v>0</v>
      </c>
      <c r="V308" s="217">
        <f t="shared" si="86"/>
        <v>0</v>
      </c>
      <c r="W308" s="217">
        <f t="shared" si="86"/>
        <v>0</v>
      </c>
      <c r="X308" s="217">
        <f t="shared" si="86"/>
        <v>0</v>
      </c>
      <c r="Y308" s="217">
        <f t="shared" si="86"/>
        <v>0</v>
      </c>
      <c r="Z308" s="217">
        <f t="shared" si="86"/>
        <v>0</v>
      </c>
      <c r="AA308" s="217">
        <f t="shared" si="86"/>
        <v>0</v>
      </c>
      <c r="AB308" s="217">
        <f t="shared" si="86"/>
        <v>0</v>
      </c>
      <c r="AC308" s="217">
        <f t="shared" si="86"/>
        <v>0</v>
      </c>
      <c r="AD308" s="217">
        <f t="shared" si="86"/>
        <v>0</v>
      </c>
      <c r="AE308" s="217">
        <f>AE307/AE32*100</f>
        <v>0</v>
      </c>
      <c r="AF308" s="217">
        <f t="shared" si="86"/>
        <v>0</v>
      </c>
      <c r="AG308" s="217">
        <f t="shared" si="86"/>
        <v>0</v>
      </c>
      <c r="AH308" s="217">
        <f t="shared" si="86"/>
        <v>0</v>
      </c>
      <c r="AI308" s="217">
        <f t="shared" si="86"/>
        <v>0</v>
      </c>
      <c r="AJ308" s="217">
        <f t="shared" si="86"/>
        <v>0</v>
      </c>
      <c r="AK308" s="217">
        <f t="shared" si="86"/>
        <v>0</v>
      </c>
      <c r="AL308" s="217">
        <f t="shared" si="86"/>
        <v>0</v>
      </c>
      <c r="AM308" s="217">
        <f t="shared" si="86"/>
        <v>0</v>
      </c>
      <c r="AN308" s="217">
        <f t="shared" si="86"/>
        <v>0</v>
      </c>
      <c r="AO308" s="217">
        <f t="shared" si="86"/>
        <v>0</v>
      </c>
      <c r="AP308" s="217">
        <f t="shared" si="86"/>
        <v>0</v>
      </c>
      <c r="AQ308" s="217">
        <f t="shared" si="86"/>
        <v>0</v>
      </c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</row>
    <row r="309" spans="1:83">
      <c r="A309" s="264"/>
      <c r="B309" s="20" t="s">
        <v>1110</v>
      </c>
      <c r="C309" s="18" t="s">
        <v>1105</v>
      </c>
      <c r="D309" s="202">
        <v>0</v>
      </c>
      <c r="E309" s="202">
        <v>0</v>
      </c>
      <c r="F309" s="202">
        <v>0</v>
      </c>
      <c r="G309" s="202">
        <v>0</v>
      </c>
      <c r="H309" s="202">
        <v>0</v>
      </c>
      <c r="I309" s="202">
        <v>0</v>
      </c>
      <c r="J309" s="202">
        <v>0</v>
      </c>
      <c r="K309" s="202">
        <v>0</v>
      </c>
      <c r="L309" s="202">
        <v>0</v>
      </c>
      <c r="M309" s="202">
        <v>0</v>
      </c>
      <c r="N309" s="202">
        <v>0</v>
      </c>
      <c r="O309" s="202">
        <v>0</v>
      </c>
      <c r="P309" s="202">
        <v>0</v>
      </c>
      <c r="Q309" s="202">
        <v>0</v>
      </c>
      <c r="R309" s="202">
        <v>0</v>
      </c>
      <c r="S309" s="202">
        <v>0</v>
      </c>
      <c r="T309" s="202">
        <v>0</v>
      </c>
      <c r="U309" s="202">
        <v>0</v>
      </c>
      <c r="V309" s="202">
        <v>0</v>
      </c>
      <c r="W309" s="202">
        <v>0</v>
      </c>
      <c r="X309" s="202">
        <v>0</v>
      </c>
      <c r="Y309" s="202">
        <v>0</v>
      </c>
      <c r="Z309" s="202">
        <v>0</v>
      </c>
      <c r="AA309" s="202">
        <v>0</v>
      </c>
      <c r="AB309" s="202">
        <v>0</v>
      </c>
      <c r="AC309" s="202">
        <v>0</v>
      </c>
      <c r="AD309" s="202">
        <v>0</v>
      </c>
      <c r="AE309" s="202">
        <v>0</v>
      </c>
      <c r="AF309" s="202">
        <v>0</v>
      </c>
      <c r="AG309" s="202">
        <v>0</v>
      </c>
      <c r="AH309" s="202">
        <v>0</v>
      </c>
      <c r="AI309" s="202">
        <v>0</v>
      </c>
      <c r="AJ309" s="202">
        <v>0</v>
      </c>
      <c r="AK309" s="202">
        <v>0</v>
      </c>
      <c r="AL309" s="202">
        <v>0</v>
      </c>
      <c r="AM309" s="202">
        <v>0</v>
      </c>
      <c r="AN309" s="202">
        <v>0</v>
      </c>
      <c r="AO309" s="202">
        <v>0</v>
      </c>
      <c r="AP309" s="202">
        <v>0</v>
      </c>
      <c r="AQ309" s="202">
        <v>0</v>
      </c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</row>
    <row r="310" spans="1:83">
      <c r="A310" s="264"/>
      <c r="B310" s="272" t="s">
        <v>1106</v>
      </c>
      <c r="C310" s="18" t="s">
        <v>1107</v>
      </c>
      <c r="D310" s="202">
        <v>0</v>
      </c>
      <c r="E310" s="202">
        <v>0</v>
      </c>
      <c r="F310" s="202">
        <v>0</v>
      </c>
      <c r="G310" s="202">
        <v>0</v>
      </c>
      <c r="H310" s="202">
        <v>0</v>
      </c>
      <c r="I310" s="202">
        <v>0</v>
      </c>
      <c r="J310" s="202">
        <v>0</v>
      </c>
      <c r="K310" s="202">
        <v>0</v>
      </c>
      <c r="L310" s="202">
        <v>0</v>
      </c>
      <c r="M310" s="202">
        <v>0</v>
      </c>
      <c r="N310" s="202">
        <v>0</v>
      </c>
      <c r="O310" s="202">
        <v>0</v>
      </c>
      <c r="P310" s="202">
        <v>0</v>
      </c>
      <c r="Q310" s="202">
        <v>0</v>
      </c>
      <c r="R310" s="202">
        <v>0</v>
      </c>
      <c r="S310" s="202">
        <v>0</v>
      </c>
      <c r="T310" s="202">
        <v>0</v>
      </c>
      <c r="U310" s="202">
        <v>0</v>
      </c>
      <c r="V310" s="202">
        <v>0</v>
      </c>
      <c r="W310" s="202">
        <v>0</v>
      </c>
      <c r="X310" s="202">
        <v>0</v>
      </c>
      <c r="Y310" s="202">
        <v>0</v>
      </c>
      <c r="Z310" s="202">
        <v>0</v>
      </c>
      <c r="AA310" s="202">
        <v>0</v>
      </c>
      <c r="AB310" s="202">
        <v>0</v>
      </c>
      <c r="AC310" s="202">
        <v>0</v>
      </c>
      <c r="AD310" s="202">
        <v>0</v>
      </c>
      <c r="AE310" s="202">
        <v>0</v>
      </c>
      <c r="AF310" s="202">
        <v>0</v>
      </c>
      <c r="AG310" s="202">
        <v>0</v>
      </c>
      <c r="AH310" s="202">
        <v>0</v>
      </c>
      <c r="AI310" s="202">
        <v>0</v>
      </c>
      <c r="AJ310" s="202">
        <v>0</v>
      </c>
      <c r="AK310" s="202">
        <v>0</v>
      </c>
      <c r="AL310" s="202">
        <v>0</v>
      </c>
      <c r="AM310" s="202">
        <v>0</v>
      </c>
      <c r="AN310" s="202">
        <v>0</v>
      </c>
      <c r="AO310" s="202">
        <v>0</v>
      </c>
      <c r="AP310" s="202">
        <v>0</v>
      </c>
      <c r="AQ310" s="202">
        <v>0</v>
      </c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</row>
    <row r="311" spans="1:83">
      <c r="A311" s="264"/>
      <c r="B311" s="272"/>
      <c r="C311" s="18" t="s">
        <v>870</v>
      </c>
      <c r="D311" s="217">
        <f t="shared" ref="D311:AQ311" si="87">D310/D32*100</f>
        <v>0</v>
      </c>
      <c r="E311" s="217">
        <f t="shared" si="87"/>
        <v>0</v>
      </c>
      <c r="F311" s="217">
        <f t="shared" si="87"/>
        <v>0</v>
      </c>
      <c r="G311" s="217">
        <f t="shared" si="87"/>
        <v>0</v>
      </c>
      <c r="H311" s="217">
        <f t="shared" si="87"/>
        <v>0</v>
      </c>
      <c r="I311" s="217">
        <f t="shared" si="87"/>
        <v>0</v>
      </c>
      <c r="J311" s="217">
        <f t="shared" si="87"/>
        <v>0</v>
      </c>
      <c r="K311" s="217">
        <f t="shared" si="87"/>
        <v>0</v>
      </c>
      <c r="L311" s="217">
        <f t="shared" si="87"/>
        <v>0</v>
      </c>
      <c r="M311" s="217">
        <f t="shared" si="87"/>
        <v>0</v>
      </c>
      <c r="N311" s="217">
        <f t="shared" si="87"/>
        <v>0</v>
      </c>
      <c r="O311" s="217">
        <f t="shared" si="87"/>
        <v>0</v>
      </c>
      <c r="P311" s="217">
        <f t="shared" si="87"/>
        <v>0</v>
      </c>
      <c r="Q311" s="217">
        <f t="shared" si="87"/>
        <v>0</v>
      </c>
      <c r="R311" s="217">
        <f t="shared" si="87"/>
        <v>0</v>
      </c>
      <c r="S311" s="217">
        <f t="shared" si="87"/>
        <v>0</v>
      </c>
      <c r="T311" s="217">
        <f t="shared" si="87"/>
        <v>0</v>
      </c>
      <c r="U311" s="217">
        <f t="shared" si="87"/>
        <v>0</v>
      </c>
      <c r="V311" s="217">
        <f t="shared" si="87"/>
        <v>0</v>
      </c>
      <c r="W311" s="217">
        <f t="shared" si="87"/>
        <v>0</v>
      </c>
      <c r="X311" s="217">
        <f t="shared" si="87"/>
        <v>0</v>
      </c>
      <c r="Y311" s="217">
        <f t="shared" si="87"/>
        <v>0</v>
      </c>
      <c r="Z311" s="217">
        <f t="shared" si="87"/>
        <v>0</v>
      </c>
      <c r="AA311" s="217">
        <f t="shared" si="87"/>
        <v>0</v>
      </c>
      <c r="AB311" s="217">
        <f t="shared" si="87"/>
        <v>0</v>
      </c>
      <c r="AC311" s="217">
        <f t="shared" si="87"/>
        <v>0</v>
      </c>
      <c r="AD311" s="217">
        <f t="shared" si="87"/>
        <v>0</v>
      </c>
      <c r="AE311" s="217">
        <f>AE310/AE32*100</f>
        <v>0</v>
      </c>
      <c r="AF311" s="217">
        <f t="shared" si="87"/>
        <v>0</v>
      </c>
      <c r="AG311" s="217">
        <f t="shared" si="87"/>
        <v>0</v>
      </c>
      <c r="AH311" s="217">
        <f t="shared" si="87"/>
        <v>0</v>
      </c>
      <c r="AI311" s="217">
        <f t="shared" si="87"/>
        <v>0</v>
      </c>
      <c r="AJ311" s="217">
        <f t="shared" si="87"/>
        <v>0</v>
      </c>
      <c r="AK311" s="217">
        <f t="shared" si="87"/>
        <v>0</v>
      </c>
      <c r="AL311" s="217">
        <f t="shared" si="87"/>
        <v>0</v>
      </c>
      <c r="AM311" s="217">
        <f t="shared" si="87"/>
        <v>0</v>
      </c>
      <c r="AN311" s="217">
        <f t="shared" si="87"/>
        <v>0</v>
      </c>
      <c r="AO311" s="217">
        <f t="shared" si="87"/>
        <v>0</v>
      </c>
      <c r="AP311" s="217">
        <f t="shared" si="87"/>
        <v>0</v>
      </c>
      <c r="AQ311" s="217">
        <f t="shared" si="87"/>
        <v>0</v>
      </c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</row>
    <row r="312" spans="1:83" ht="23.25" customHeight="1">
      <c r="A312" s="266" t="s">
        <v>1111</v>
      </c>
      <c r="B312" s="266"/>
      <c r="C312" s="266"/>
      <c r="D312" s="266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</row>
    <row r="313" spans="1:83" ht="15" customHeight="1">
      <c r="A313" s="264" t="s">
        <v>1112</v>
      </c>
      <c r="B313" s="23" t="s">
        <v>1113</v>
      </c>
      <c r="C313" s="65" t="s">
        <v>858</v>
      </c>
      <c r="D313" s="211">
        <v>0</v>
      </c>
      <c r="E313" s="211">
        <v>2</v>
      </c>
      <c r="F313" s="211">
        <v>3</v>
      </c>
      <c r="G313" s="211">
        <v>2</v>
      </c>
      <c r="H313" s="211">
        <v>1</v>
      </c>
      <c r="I313" s="211">
        <v>2</v>
      </c>
      <c r="J313" s="211">
        <v>1</v>
      </c>
      <c r="K313" s="211">
        <v>1</v>
      </c>
      <c r="L313" s="211">
        <v>2</v>
      </c>
      <c r="M313" s="211">
        <v>1</v>
      </c>
      <c r="N313" s="211">
        <v>2</v>
      </c>
      <c r="O313" s="211">
        <v>1</v>
      </c>
      <c r="P313" s="211">
        <v>2</v>
      </c>
      <c r="Q313" s="211">
        <v>2</v>
      </c>
      <c r="R313" s="211">
        <v>1</v>
      </c>
      <c r="S313" s="211">
        <v>2</v>
      </c>
      <c r="T313" s="211">
        <v>1</v>
      </c>
      <c r="U313" s="211">
        <v>3</v>
      </c>
      <c r="V313" s="211">
        <v>3</v>
      </c>
      <c r="W313" s="211">
        <v>3</v>
      </c>
      <c r="X313" s="211">
        <v>4</v>
      </c>
      <c r="Y313" s="211">
        <v>2</v>
      </c>
      <c r="Z313" s="211">
        <v>1</v>
      </c>
      <c r="AA313" s="211">
        <v>2</v>
      </c>
      <c r="AB313" s="211">
        <v>2</v>
      </c>
      <c r="AC313" s="211">
        <v>5</v>
      </c>
      <c r="AD313" s="211">
        <v>3</v>
      </c>
      <c r="AE313" s="211">
        <v>3</v>
      </c>
      <c r="AF313" s="211">
        <v>3</v>
      </c>
      <c r="AG313" s="211">
        <v>4</v>
      </c>
      <c r="AH313" s="211">
        <v>3</v>
      </c>
      <c r="AI313" s="211">
        <v>3</v>
      </c>
      <c r="AJ313" s="211">
        <v>2</v>
      </c>
      <c r="AK313" s="211">
        <v>1</v>
      </c>
      <c r="AL313" s="211">
        <v>2</v>
      </c>
      <c r="AM313" s="211">
        <v>4</v>
      </c>
      <c r="AN313" s="211">
        <v>1</v>
      </c>
      <c r="AO313" s="211">
        <v>3</v>
      </c>
      <c r="AP313" s="211">
        <v>7</v>
      </c>
      <c r="AQ313" s="211">
        <v>2</v>
      </c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</row>
    <row r="314" spans="1:83" ht="15" customHeight="1">
      <c r="A314" s="264"/>
      <c r="B314" s="267" t="s">
        <v>1114</v>
      </c>
      <c r="C314" s="65" t="s">
        <v>869</v>
      </c>
      <c r="D314" s="211">
        <v>0</v>
      </c>
      <c r="E314" s="211">
        <v>63</v>
      </c>
      <c r="F314" s="211">
        <v>71</v>
      </c>
      <c r="G314" s="211">
        <v>60</v>
      </c>
      <c r="H314" s="211">
        <v>23</v>
      </c>
      <c r="I314" s="211">
        <v>43</v>
      </c>
      <c r="J314" s="211">
        <v>32</v>
      </c>
      <c r="K314" s="211">
        <v>27</v>
      </c>
      <c r="L314" s="211">
        <v>24</v>
      </c>
      <c r="M314" s="211">
        <v>20</v>
      </c>
      <c r="N314" s="211">
        <v>63</v>
      </c>
      <c r="O314" s="211">
        <v>36</v>
      </c>
      <c r="P314" s="211">
        <v>68</v>
      </c>
      <c r="Q314" s="211">
        <v>76</v>
      </c>
      <c r="R314" s="211">
        <v>36</v>
      </c>
      <c r="S314" s="211">
        <v>58</v>
      </c>
      <c r="T314" s="211">
        <v>27</v>
      </c>
      <c r="U314" s="211">
        <v>87</v>
      </c>
      <c r="V314" s="211">
        <v>89</v>
      </c>
      <c r="W314" s="211">
        <v>82</v>
      </c>
      <c r="X314" s="211">
        <v>68</v>
      </c>
      <c r="Y314" s="211">
        <v>72</v>
      </c>
      <c r="Z314" s="211">
        <v>38</v>
      </c>
      <c r="AA314" s="211">
        <v>38</v>
      </c>
      <c r="AB314" s="211">
        <v>48</v>
      </c>
      <c r="AC314" s="211">
        <v>86</v>
      </c>
      <c r="AD314" s="211">
        <v>96</v>
      </c>
      <c r="AE314" s="211">
        <v>56</v>
      </c>
      <c r="AF314" s="211">
        <v>79</v>
      </c>
      <c r="AG314" s="211">
        <v>90</v>
      </c>
      <c r="AH314" s="211">
        <v>96</v>
      </c>
      <c r="AI314" s="211">
        <v>102</v>
      </c>
      <c r="AJ314" s="211">
        <v>60</v>
      </c>
      <c r="AK314" s="211">
        <v>22</v>
      </c>
      <c r="AL314" s="211">
        <v>55</v>
      </c>
      <c r="AM314" s="211">
        <v>97</v>
      </c>
      <c r="AN314" s="211">
        <v>28</v>
      </c>
      <c r="AO314" s="211">
        <v>74</v>
      </c>
      <c r="AP314" s="211">
        <v>130</v>
      </c>
      <c r="AQ314" s="211">
        <v>47</v>
      </c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</row>
    <row r="315" spans="1:83">
      <c r="A315" s="264"/>
      <c r="B315" s="267"/>
      <c r="C315" s="65" t="s">
        <v>870</v>
      </c>
      <c r="D315" s="215">
        <f t="shared" ref="D315:AQ315" si="88">D314/D32*100</f>
        <v>0</v>
      </c>
      <c r="E315" s="215">
        <f t="shared" si="88"/>
        <v>30</v>
      </c>
      <c r="F315" s="215">
        <f t="shared" si="88"/>
        <v>41.764705882352942</v>
      </c>
      <c r="G315" s="215">
        <f t="shared" si="88"/>
        <v>25.423728813559322</v>
      </c>
      <c r="H315" s="215">
        <f t="shared" si="88"/>
        <v>25</v>
      </c>
      <c r="I315" s="215">
        <f t="shared" si="88"/>
        <v>29.452054794520549</v>
      </c>
      <c r="J315" s="215">
        <f t="shared" si="88"/>
        <v>25.806451612903224</v>
      </c>
      <c r="K315" s="215">
        <f t="shared" si="88"/>
        <v>15.340909090909092</v>
      </c>
      <c r="L315" s="215">
        <f t="shared" si="88"/>
        <v>18.461538461538463</v>
      </c>
      <c r="M315" s="215">
        <f t="shared" si="88"/>
        <v>24.096385542168676</v>
      </c>
      <c r="N315" s="215">
        <f t="shared" si="88"/>
        <v>34.806629834254146</v>
      </c>
      <c r="O315" s="215">
        <f t="shared" si="88"/>
        <v>25.714285714285712</v>
      </c>
      <c r="P315" s="215">
        <f t="shared" si="88"/>
        <v>35.051546391752574</v>
      </c>
      <c r="Q315" s="215">
        <f t="shared" si="88"/>
        <v>24.437299035369776</v>
      </c>
      <c r="R315" s="215">
        <f t="shared" si="88"/>
        <v>44.444444444444443</v>
      </c>
      <c r="S315" s="215">
        <f t="shared" si="88"/>
        <v>29.145728643216078</v>
      </c>
      <c r="T315" s="215">
        <f t="shared" si="88"/>
        <v>25.714285714285712</v>
      </c>
      <c r="U315" s="215">
        <f t="shared" si="88"/>
        <v>25</v>
      </c>
      <c r="V315" s="215">
        <f t="shared" si="88"/>
        <v>20.745920745920746</v>
      </c>
      <c r="W315" s="215">
        <f t="shared" si="88"/>
        <v>26.797385620915033</v>
      </c>
      <c r="X315" s="215">
        <f t="shared" si="88"/>
        <v>30.222222222222221</v>
      </c>
      <c r="Y315" s="215">
        <f t="shared" si="88"/>
        <v>31.03448275862069</v>
      </c>
      <c r="Z315" s="215">
        <f t="shared" si="88"/>
        <v>26.206896551724139</v>
      </c>
      <c r="AA315" s="215">
        <f t="shared" si="88"/>
        <v>14.960629921259844</v>
      </c>
      <c r="AB315" s="215">
        <f t="shared" si="88"/>
        <v>24.742268041237114</v>
      </c>
      <c r="AC315" s="215">
        <f t="shared" si="88"/>
        <v>23.056300268096514</v>
      </c>
      <c r="AD315" s="215">
        <f t="shared" si="88"/>
        <v>34.163701067615662</v>
      </c>
      <c r="AE315" s="215">
        <f>AE314/AE32*100</f>
        <v>23.931623931623932</v>
      </c>
      <c r="AF315" s="215">
        <f t="shared" si="88"/>
        <v>27.430555555555557</v>
      </c>
      <c r="AG315" s="215">
        <f t="shared" si="88"/>
        <v>31.914893617021278</v>
      </c>
      <c r="AH315" s="215">
        <f t="shared" si="88"/>
        <v>30.967741935483872</v>
      </c>
      <c r="AI315" s="215">
        <f t="shared" si="88"/>
        <v>22.516556291390728</v>
      </c>
      <c r="AJ315" s="215">
        <f t="shared" si="88"/>
        <v>18.927444794952681</v>
      </c>
      <c r="AK315" s="215">
        <f t="shared" si="88"/>
        <v>16.541353383458645</v>
      </c>
      <c r="AL315" s="215">
        <f t="shared" si="88"/>
        <v>30.898876404494381</v>
      </c>
      <c r="AM315" s="215">
        <f t="shared" si="88"/>
        <v>31.596091205211724</v>
      </c>
      <c r="AN315" s="215">
        <f t="shared" si="88"/>
        <v>33.333333333333329</v>
      </c>
      <c r="AO315" s="215">
        <f t="shared" si="88"/>
        <v>100</v>
      </c>
      <c r="AP315" s="215">
        <f t="shared" si="88"/>
        <v>72.222222222222214</v>
      </c>
      <c r="AQ315" s="215">
        <f t="shared" si="88"/>
        <v>16.206896551724135</v>
      </c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</row>
    <row r="316" spans="1:83" ht="15" customHeight="1">
      <c r="A316" s="264"/>
      <c r="B316" s="267" t="s">
        <v>879</v>
      </c>
      <c r="C316" s="65" t="s">
        <v>869</v>
      </c>
      <c r="D316" s="211">
        <v>0</v>
      </c>
      <c r="E316" s="211">
        <v>0</v>
      </c>
      <c r="F316" s="211">
        <v>0</v>
      </c>
      <c r="G316" s="211">
        <v>0</v>
      </c>
      <c r="H316" s="211">
        <v>0</v>
      </c>
      <c r="I316" s="211">
        <v>0</v>
      </c>
      <c r="J316" s="211">
        <v>0</v>
      </c>
      <c r="K316" s="211">
        <v>0</v>
      </c>
      <c r="L316" s="211">
        <v>0</v>
      </c>
      <c r="M316" s="211">
        <v>0</v>
      </c>
      <c r="N316" s="211">
        <v>0</v>
      </c>
      <c r="O316" s="211">
        <v>0</v>
      </c>
      <c r="P316" s="211">
        <v>0</v>
      </c>
      <c r="Q316" s="211">
        <v>0</v>
      </c>
      <c r="R316" s="211">
        <v>1</v>
      </c>
      <c r="S316" s="211">
        <v>0</v>
      </c>
      <c r="T316" s="211">
        <v>0</v>
      </c>
      <c r="U316" s="211">
        <v>0</v>
      </c>
      <c r="V316" s="211">
        <v>0</v>
      </c>
      <c r="W316" s="211">
        <v>0</v>
      </c>
      <c r="X316" s="211">
        <v>0</v>
      </c>
      <c r="Y316" s="211">
        <v>0</v>
      </c>
      <c r="Z316" s="211">
        <v>0</v>
      </c>
      <c r="AA316" s="211">
        <v>0</v>
      </c>
      <c r="AB316" s="211">
        <v>0</v>
      </c>
      <c r="AC316" s="211">
        <v>0</v>
      </c>
      <c r="AD316" s="211">
        <v>0</v>
      </c>
      <c r="AE316" s="211">
        <v>0</v>
      </c>
      <c r="AF316" s="211">
        <v>0</v>
      </c>
      <c r="AG316" s="211">
        <v>0</v>
      </c>
      <c r="AH316" s="211">
        <v>0</v>
      </c>
      <c r="AI316" s="211">
        <v>0</v>
      </c>
      <c r="AJ316" s="211">
        <v>0</v>
      </c>
      <c r="AK316" s="211">
        <v>0</v>
      </c>
      <c r="AL316" s="211">
        <v>0</v>
      </c>
      <c r="AM316" s="211">
        <v>0</v>
      </c>
      <c r="AN316" s="211">
        <v>0</v>
      </c>
      <c r="AO316" s="211">
        <v>1</v>
      </c>
      <c r="AP316" s="211">
        <v>0</v>
      </c>
      <c r="AQ316" s="211">
        <v>0</v>
      </c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</row>
    <row r="317" spans="1:83">
      <c r="A317" s="264"/>
      <c r="B317" s="267"/>
      <c r="C317" s="65" t="s">
        <v>870</v>
      </c>
      <c r="D317" s="215" t="e">
        <f t="shared" ref="D317:AQ317" si="89">D316/D314*100</f>
        <v>#DIV/0!</v>
      </c>
      <c r="E317" s="215">
        <f t="shared" si="89"/>
        <v>0</v>
      </c>
      <c r="F317" s="215">
        <f t="shared" si="89"/>
        <v>0</v>
      </c>
      <c r="G317" s="215">
        <f t="shared" si="89"/>
        <v>0</v>
      </c>
      <c r="H317" s="215">
        <f t="shared" si="89"/>
        <v>0</v>
      </c>
      <c r="I317" s="215">
        <f t="shared" si="89"/>
        <v>0</v>
      </c>
      <c r="J317" s="215">
        <f t="shared" si="89"/>
        <v>0</v>
      </c>
      <c r="K317" s="215">
        <f t="shared" si="89"/>
        <v>0</v>
      </c>
      <c r="L317" s="215">
        <f t="shared" si="89"/>
        <v>0</v>
      </c>
      <c r="M317" s="215">
        <f t="shared" si="89"/>
        <v>0</v>
      </c>
      <c r="N317" s="215">
        <f t="shared" si="89"/>
        <v>0</v>
      </c>
      <c r="O317" s="215">
        <f t="shared" si="89"/>
        <v>0</v>
      </c>
      <c r="P317" s="215">
        <f t="shared" si="89"/>
        <v>0</v>
      </c>
      <c r="Q317" s="215">
        <f t="shared" si="89"/>
        <v>0</v>
      </c>
      <c r="R317" s="215">
        <f t="shared" si="89"/>
        <v>2.7777777777777777</v>
      </c>
      <c r="S317" s="215">
        <f t="shared" si="89"/>
        <v>0</v>
      </c>
      <c r="T317" s="215">
        <f t="shared" si="89"/>
        <v>0</v>
      </c>
      <c r="U317" s="215">
        <f t="shared" si="89"/>
        <v>0</v>
      </c>
      <c r="V317" s="215">
        <f t="shared" si="89"/>
        <v>0</v>
      </c>
      <c r="W317" s="215">
        <f t="shared" si="89"/>
        <v>0</v>
      </c>
      <c r="X317" s="215">
        <f t="shared" si="89"/>
        <v>0</v>
      </c>
      <c r="Y317" s="215">
        <f t="shared" si="89"/>
        <v>0</v>
      </c>
      <c r="Z317" s="215">
        <f t="shared" si="89"/>
        <v>0</v>
      </c>
      <c r="AA317" s="215">
        <f t="shared" si="89"/>
        <v>0</v>
      </c>
      <c r="AB317" s="215">
        <f t="shared" si="89"/>
        <v>0</v>
      </c>
      <c r="AC317" s="215">
        <f t="shared" si="89"/>
        <v>0</v>
      </c>
      <c r="AD317" s="215">
        <f t="shared" si="89"/>
        <v>0</v>
      </c>
      <c r="AE317" s="215">
        <f>AE316/AE314*100</f>
        <v>0</v>
      </c>
      <c r="AF317" s="215">
        <f t="shared" si="89"/>
        <v>0</v>
      </c>
      <c r="AG317" s="215">
        <f t="shared" si="89"/>
        <v>0</v>
      </c>
      <c r="AH317" s="215">
        <f t="shared" si="89"/>
        <v>0</v>
      </c>
      <c r="AI317" s="215">
        <f t="shared" si="89"/>
        <v>0</v>
      </c>
      <c r="AJ317" s="215">
        <f t="shared" si="89"/>
        <v>0</v>
      </c>
      <c r="AK317" s="215">
        <f t="shared" si="89"/>
        <v>0</v>
      </c>
      <c r="AL317" s="215">
        <f t="shared" si="89"/>
        <v>0</v>
      </c>
      <c r="AM317" s="215">
        <f t="shared" si="89"/>
        <v>0</v>
      </c>
      <c r="AN317" s="215">
        <f t="shared" si="89"/>
        <v>0</v>
      </c>
      <c r="AO317" s="215">
        <f t="shared" si="89"/>
        <v>1.3513513513513513</v>
      </c>
      <c r="AP317" s="215">
        <f t="shared" si="89"/>
        <v>0</v>
      </c>
      <c r="AQ317" s="215">
        <f t="shared" si="89"/>
        <v>0</v>
      </c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</row>
    <row r="318" spans="1:83" ht="15" customHeight="1">
      <c r="A318" s="264"/>
      <c r="B318" s="267" t="s">
        <v>1115</v>
      </c>
      <c r="C318" s="65" t="s">
        <v>869</v>
      </c>
      <c r="D318" s="211">
        <v>0</v>
      </c>
      <c r="E318" s="211">
        <v>0</v>
      </c>
      <c r="F318" s="211">
        <v>0</v>
      </c>
      <c r="G318" s="211">
        <v>0</v>
      </c>
      <c r="H318" s="211">
        <v>0</v>
      </c>
      <c r="I318" s="211">
        <v>1</v>
      </c>
      <c r="J318" s="211">
        <v>0</v>
      </c>
      <c r="K318" s="211">
        <v>0</v>
      </c>
      <c r="L318" s="211">
        <v>0</v>
      </c>
      <c r="M318" s="211">
        <v>0</v>
      </c>
      <c r="N318" s="211">
        <v>2</v>
      </c>
      <c r="O318" s="211">
        <v>0</v>
      </c>
      <c r="P318" s="211">
        <v>0</v>
      </c>
      <c r="Q318" s="211">
        <v>0</v>
      </c>
      <c r="R318" s="211">
        <v>1</v>
      </c>
      <c r="S318" s="211">
        <v>0</v>
      </c>
      <c r="T318" s="211">
        <v>0</v>
      </c>
      <c r="U318" s="211">
        <v>0</v>
      </c>
      <c r="V318" s="211">
        <v>0</v>
      </c>
      <c r="W318" s="211">
        <v>0</v>
      </c>
      <c r="X318" s="211">
        <v>0</v>
      </c>
      <c r="Y318" s="211">
        <v>0</v>
      </c>
      <c r="Z318" s="211">
        <v>0</v>
      </c>
      <c r="AA318" s="211">
        <v>0</v>
      </c>
      <c r="AB318" s="211">
        <v>0</v>
      </c>
      <c r="AC318" s="211">
        <v>0</v>
      </c>
      <c r="AD318" s="211">
        <v>0</v>
      </c>
      <c r="AE318" s="211">
        <v>0</v>
      </c>
      <c r="AF318" s="211">
        <v>0</v>
      </c>
      <c r="AG318" s="211">
        <v>0</v>
      </c>
      <c r="AH318" s="211">
        <v>0</v>
      </c>
      <c r="AI318" s="211">
        <v>1</v>
      </c>
      <c r="AJ318" s="211">
        <v>0</v>
      </c>
      <c r="AK318" s="211">
        <v>0</v>
      </c>
      <c r="AL318" s="211">
        <v>1</v>
      </c>
      <c r="AM318" s="211">
        <v>0</v>
      </c>
      <c r="AN318" s="211">
        <v>0</v>
      </c>
      <c r="AO318" s="211">
        <v>0</v>
      </c>
      <c r="AP318" s="211">
        <v>0</v>
      </c>
      <c r="AQ318" s="211">
        <v>1</v>
      </c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</row>
    <row r="319" spans="1:83">
      <c r="A319" s="264"/>
      <c r="B319" s="267"/>
      <c r="C319" s="65" t="s">
        <v>870</v>
      </c>
      <c r="D319" s="215" t="e">
        <f t="shared" ref="D319:AQ319" si="90">D318/D314*100</f>
        <v>#DIV/0!</v>
      </c>
      <c r="E319" s="215">
        <f t="shared" si="90"/>
        <v>0</v>
      </c>
      <c r="F319" s="215">
        <f t="shared" si="90"/>
        <v>0</v>
      </c>
      <c r="G319" s="215">
        <f t="shared" si="90"/>
        <v>0</v>
      </c>
      <c r="H319" s="215">
        <f t="shared" si="90"/>
        <v>0</v>
      </c>
      <c r="I319" s="215">
        <f t="shared" si="90"/>
        <v>2.3255813953488373</v>
      </c>
      <c r="J319" s="215">
        <f t="shared" si="90"/>
        <v>0</v>
      </c>
      <c r="K319" s="215">
        <f t="shared" si="90"/>
        <v>0</v>
      </c>
      <c r="L319" s="215">
        <f t="shared" si="90"/>
        <v>0</v>
      </c>
      <c r="M319" s="215">
        <f t="shared" si="90"/>
        <v>0</v>
      </c>
      <c r="N319" s="215">
        <f t="shared" si="90"/>
        <v>3.1746031746031744</v>
      </c>
      <c r="O319" s="215">
        <f t="shared" si="90"/>
        <v>0</v>
      </c>
      <c r="P319" s="215">
        <f t="shared" si="90"/>
        <v>0</v>
      </c>
      <c r="Q319" s="215">
        <f t="shared" si="90"/>
        <v>0</v>
      </c>
      <c r="R319" s="215">
        <f t="shared" si="90"/>
        <v>2.7777777777777777</v>
      </c>
      <c r="S319" s="215">
        <f t="shared" si="90"/>
        <v>0</v>
      </c>
      <c r="T319" s="215">
        <f t="shared" si="90"/>
        <v>0</v>
      </c>
      <c r="U319" s="215">
        <f t="shared" si="90"/>
        <v>0</v>
      </c>
      <c r="V319" s="215">
        <f t="shared" si="90"/>
        <v>0</v>
      </c>
      <c r="W319" s="215">
        <f t="shared" si="90"/>
        <v>0</v>
      </c>
      <c r="X319" s="215">
        <f t="shared" si="90"/>
        <v>0</v>
      </c>
      <c r="Y319" s="215">
        <f t="shared" si="90"/>
        <v>0</v>
      </c>
      <c r="Z319" s="215">
        <f t="shared" si="90"/>
        <v>0</v>
      </c>
      <c r="AA319" s="215">
        <f t="shared" si="90"/>
        <v>0</v>
      </c>
      <c r="AB319" s="215">
        <f t="shared" si="90"/>
        <v>0</v>
      </c>
      <c r="AC319" s="215">
        <f t="shared" si="90"/>
        <v>0</v>
      </c>
      <c r="AD319" s="215">
        <f t="shared" si="90"/>
        <v>0</v>
      </c>
      <c r="AE319" s="215">
        <f>AE318/AE314*100</f>
        <v>0</v>
      </c>
      <c r="AF319" s="215">
        <f t="shared" si="90"/>
        <v>0</v>
      </c>
      <c r="AG319" s="215">
        <f t="shared" si="90"/>
        <v>0</v>
      </c>
      <c r="AH319" s="215">
        <f t="shared" si="90"/>
        <v>0</v>
      </c>
      <c r="AI319" s="215">
        <f t="shared" si="90"/>
        <v>0.98039215686274506</v>
      </c>
      <c r="AJ319" s="215">
        <f t="shared" si="90"/>
        <v>0</v>
      </c>
      <c r="AK319" s="215">
        <f t="shared" si="90"/>
        <v>0</v>
      </c>
      <c r="AL319" s="215">
        <f t="shared" si="90"/>
        <v>1.8181818181818181</v>
      </c>
      <c r="AM319" s="215">
        <f t="shared" si="90"/>
        <v>0</v>
      </c>
      <c r="AN319" s="215">
        <f t="shared" si="90"/>
        <v>0</v>
      </c>
      <c r="AO319" s="215">
        <f t="shared" si="90"/>
        <v>0</v>
      </c>
      <c r="AP319" s="215">
        <f t="shared" si="90"/>
        <v>0</v>
      </c>
      <c r="AQ319" s="215">
        <f t="shared" si="90"/>
        <v>2.1276595744680851</v>
      </c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</row>
    <row r="320" spans="1:83">
      <c r="A320" s="264"/>
      <c r="B320" s="23" t="s">
        <v>1116</v>
      </c>
      <c r="C320" s="65" t="s">
        <v>858</v>
      </c>
      <c r="D320" s="211">
        <v>0</v>
      </c>
      <c r="E320" s="211">
        <v>2</v>
      </c>
      <c r="F320" s="211">
        <v>1</v>
      </c>
      <c r="G320" s="211">
        <v>1</v>
      </c>
      <c r="H320" s="211">
        <v>0</v>
      </c>
      <c r="I320" s="211">
        <v>1</v>
      </c>
      <c r="J320" s="211">
        <v>1</v>
      </c>
      <c r="K320" s="211">
        <v>1</v>
      </c>
      <c r="L320" s="211">
        <v>1</v>
      </c>
      <c r="M320" s="211">
        <v>1</v>
      </c>
      <c r="N320" s="211">
        <v>1</v>
      </c>
      <c r="O320" s="211">
        <v>1</v>
      </c>
      <c r="P320" s="211">
        <v>2</v>
      </c>
      <c r="Q320" s="211">
        <v>3</v>
      </c>
      <c r="R320" s="211">
        <v>0</v>
      </c>
      <c r="S320" s="211">
        <v>1</v>
      </c>
      <c r="T320" s="211">
        <v>1</v>
      </c>
      <c r="U320" s="211">
        <v>2</v>
      </c>
      <c r="V320" s="211">
        <v>3</v>
      </c>
      <c r="W320" s="211">
        <v>3</v>
      </c>
      <c r="X320" s="211">
        <v>2</v>
      </c>
      <c r="Y320" s="211">
        <v>1</v>
      </c>
      <c r="Z320" s="211">
        <v>1</v>
      </c>
      <c r="AA320" s="211">
        <v>2</v>
      </c>
      <c r="AB320" s="211">
        <v>2</v>
      </c>
      <c r="AC320" s="211">
        <v>3</v>
      </c>
      <c r="AD320" s="211">
        <v>3</v>
      </c>
      <c r="AE320" s="211">
        <v>2</v>
      </c>
      <c r="AF320" s="211">
        <v>2</v>
      </c>
      <c r="AG320" s="211">
        <v>3</v>
      </c>
      <c r="AH320" s="211">
        <v>2</v>
      </c>
      <c r="AI320" s="211">
        <v>3</v>
      </c>
      <c r="AJ320" s="211">
        <v>2</v>
      </c>
      <c r="AK320" s="211">
        <v>1</v>
      </c>
      <c r="AL320" s="211">
        <v>1</v>
      </c>
      <c r="AM320" s="211">
        <v>2</v>
      </c>
      <c r="AN320" s="211">
        <v>0</v>
      </c>
      <c r="AO320" s="211">
        <v>0</v>
      </c>
      <c r="AP320" s="211">
        <v>1</v>
      </c>
      <c r="AQ320" s="211">
        <v>2</v>
      </c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</row>
    <row r="321" spans="1:83" ht="15" customHeight="1">
      <c r="A321" s="264"/>
      <c r="B321" s="267" t="s">
        <v>1114</v>
      </c>
      <c r="C321" s="65" t="s">
        <v>869</v>
      </c>
      <c r="D321" s="211">
        <v>0</v>
      </c>
      <c r="E321" s="211">
        <v>68</v>
      </c>
      <c r="F321" s="211">
        <v>32</v>
      </c>
      <c r="G321" s="211">
        <v>33</v>
      </c>
      <c r="H321" s="211">
        <v>0</v>
      </c>
      <c r="I321" s="211">
        <v>35</v>
      </c>
      <c r="J321" s="211">
        <v>30</v>
      </c>
      <c r="K321" s="211">
        <v>30</v>
      </c>
      <c r="L321" s="211">
        <v>32</v>
      </c>
      <c r="M321" s="211">
        <v>30</v>
      </c>
      <c r="N321" s="211">
        <v>36</v>
      </c>
      <c r="O321" s="211">
        <v>33</v>
      </c>
      <c r="P321" s="211">
        <v>57</v>
      </c>
      <c r="Q321" s="211">
        <v>61</v>
      </c>
      <c r="R321" s="211">
        <v>0</v>
      </c>
      <c r="S321" s="211">
        <v>41</v>
      </c>
      <c r="T321" s="211">
        <v>26</v>
      </c>
      <c r="U321" s="211">
        <v>66</v>
      </c>
      <c r="V321" s="211">
        <v>93</v>
      </c>
      <c r="W321" s="211">
        <v>76</v>
      </c>
      <c r="X321" s="211">
        <v>34</v>
      </c>
      <c r="Y321" s="211">
        <v>38</v>
      </c>
      <c r="Z321" s="211">
        <v>33</v>
      </c>
      <c r="AA321" s="211">
        <v>52</v>
      </c>
      <c r="AB321" s="211">
        <v>34</v>
      </c>
      <c r="AC321" s="211">
        <v>110</v>
      </c>
      <c r="AD321" s="211">
        <v>61</v>
      </c>
      <c r="AE321" s="211">
        <v>53</v>
      </c>
      <c r="AF321" s="211">
        <v>66</v>
      </c>
      <c r="AG321" s="211">
        <v>55</v>
      </c>
      <c r="AH321" s="211">
        <v>64</v>
      </c>
      <c r="AI321" s="211">
        <v>121</v>
      </c>
      <c r="AJ321" s="211">
        <v>66</v>
      </c>
      <c r="AK321" s="211">
        <v>30</v>
      </c>
      <c r="AL321" s="211">
        <v>36</v>
      </c>
      <c r="AM321" s="211">
        <v>60</v>
      </c>
      <c r="AN321" s="211">
        <v>0</v>
      </c>
      <c r="AO321" s="211">
        <v>0</v>
      </c>
      <c r="AP321" s="211">
        <v>25</v>
      </c>
      <c r="AQ321" s="211">
        <v>71</v>
      </c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</row>
    <row r="322" spans="1:83">
      <c r="A322" s="264"/>
      <c r="B322" s="267"/>
      <c r="C322" s="65" t="s">
        <v>870</v>
      </c>
      <c r="D322" s="205">
        <f t="shared" ref="D322:AQ322" si="91">D321/D32*100</f>
        <v>0</v>
      </c>
      <c r="E322" s="205">
        <f t="shared" si="91"/>
        <v>32.38095238095238</v>
      </c>
      <c r="F322" s="205">
        <f t="shared" si="91"/>
        <v>18.823529411764707</v>
      </c>
      <c r="G322" s="205">
        <f t="shared" si="91"/>
        <v>13.983050847457626</v>
      </c>
      <c r="H322" s="205">
        <f t="shared" si="91"/>
        <v>0</v>
      </c>
      <c r="I322" s="205">
        <f t="shared" si="91"/>
        <v>23.972602739726025</v>
      </c>
      <c r="J322" s="205">
        <f t="shared" si="91"/>
        <v>24.193548387096776</v>
      </c>
      <c r="K322" s="205">
        <f t="shared" si="91"/>
        <v>17.045454545454543</v>
      </c>
      <c r="L322" s="205">
        <f t="shared" si="91"/>
        <v>24.615384615384617</v>
      </c>
      <c r="M322" s="205">
        <f t="shared" si="91"/>
        <v>36.144578313253014</v>
      </c>
      <c r="N322" s="205">
        <f t="shared" si="91"/>
        <v>19.88950276243094</v>
      </c>
      <c r="O322" s="205">
        <f t="shared" si="91"/>
        <v>23.571428571428569</v>
      </c>
      <c r="P322" s="205">
        <f t="shared" si="91"/>
        <v>29.381443298969074</v>
      </c>
      <c r="Q322" s="205">
        <f t="shared" si="91"/>
        <v>19.614147909967848</v>
      </c>
      <c r="R322" s="205">
        <f t="shared" si="91"/>
        <v>0</v>
      </c>
      <c r="S322" s="205">
        <f t="shared" si="91"/>
        <v>20.603015075376884</v>
      </c>
      <c r="T322" s="205">
        <f t="shared" si="91"/>
        <v>24.761904761904763</v>
      </c>
      <c r="U322" s="205">
        <f t="shared" si="91"/>
        <v>18.96551724137931</v>
      </c>
      <c r="V322" s="205">
        <f t="shared" si="91"/>
        <v>21.678321678321677</v>
      </c>
      <c r="W322" s="205">
        <f t="shared" si="91"/>
        <v>24.836601307189543</v>
      </c>
      <c r="X322" s="205">
        <f t="shared" si="91"/>
        <v>15.111111111111111</v>
      </c>
      <c r="Y322" s="205">
        <f t="shared" si="91"/>
        <v>16.379310344827587</v>
      </c>
      <c r="Z322" s="205">
        <f t="shared" si="91"/>
        <v>22.758620689655174</v>
      </c>
      <c r="AA322" s="205">
        <f t="shared" si="91"/>
        <v>20.472440944881889</v>
      </c>
      <c r="AB322" s="205">
        <f t="shared" si="91"/>
        <v>17.525773195876287</v>
      </c>
      <c r="AC322" s="205">
        <f t="shared" si="91"/>
        <v>29.490616621983911</v>
      </c>
      <c r="AD322" s="205">
        <f t="shared" si="91"/>
        <v>21.708185053380781</v>
      </c>
      <c r="AE322" s="205">
        <f>AE321/AE32*100</f>
        <v>22.649572649572651</v>
      </c>
      <c r="AF322" s="205">
        <f t="shared" si="91"/>
        <v>22.916666666666664</v>
      </c>
      <c r="AG322" s="205">
        <f t="shared" si="91"/>
        <v>19.50354609929078</v>
      </c>
      <c r="AH322" s="205">
        <f t="shared" si="91"/>
        <v>20.64516129032258</v>
      </c>
      <c r="AI322" s="205">
        <f t="shared" si="91"/>
        <v>26.710816777041941</v>
      </c>
      <c r="AJ322" s="205">
        <f t="shared" si="91"/>
        <v>20.820189274447952</v>
      </c>
      <c r="AK322" s="205">
        <f t="shared" si="91"/>
        <v>22.556390977443609</v>
      </c>
      <c r="AL322" s="205">
        <f t="shared" si="91"/>
        <v>20.224719101123593</v>
      </c>
      <c r="AM322" s="205">
        <f t="shared" si="91"/>
        <v>19.54397394136808</v>
      </c>
      <c r="AN322" s="205">
        <f t="shared" si="91"/>
        <v>0</v>
      </c>
      <c r="AO322" s="205">
        <f t="shared" si="91"/>
        <v>0</v>
      </c>
      <c r="AP322" s="205">
        <f t="shared" si="91"/>
        <v>13.888888888888889</v>
      </c>
      <c r="AQ322" s="205">
        <f t="shared" si="91"/>
        <v>24.482758620689655</v>
      </c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</row>
    <row r="323" spans="1:83" ht="15" customHeight="1">
      <c r="A323" s="264"/>
      <c r="B323" s="267" t="s">
        <v>879</v>
      </c>
      <c r="C323" s="65" t="s">
        <v>869</v>
      </c>
      <c r="D323" s="211">
        <v>0</v>
      </c>
      <c r="E323" s="211">
        <v>0</v>
      </c>
      <c r="F323" s="211">
        <v>0</v>
      </c>
      <c r="G323" s="211">
        <v>0</v>
      </c>
      <c r="H323" s="211">
        <v>0</v>
      </c>
      <c r="I323" s="211">
        <v>0</v>
      </c>
      <c r="J323" s="211">
        <v>0</v>
      </c>
      <c r="K323" s="211">
        <v>0</v>
      </c>
      <c r="L323" s="211">
        <v>0</v>
      </c>
      <c r="M323" s="211">
        <v>0</v>
      </c>
      <c r="N323" s="211">
        <v>0</v>
      </c>
      <c r="O323" s="211">
        <v>0</v>
      </c>
      <c r="P323" s="211">
        <v>0</v>
      </c>
      <c r="Q323" s="211">
        <v>0</v>
      </c>
      <c r="R323" s="211">
        <v>0</v>
      </c>
      <c r="S323" s="211">
        <v>0</v>
      </c>
      <c r="T323" s="211">
        <v>0</v>
      </c>
      <c r="U323" s="211">
        <v>0</v>
      </c>
      <c r="V323" s="211">
        <v>0</v>
      </c>
      <c r="W323" s="211">
        <v>0</v>
      </c>
      <c r="X323" s="211">
        <v>0</v>
      </c>
      <c r="Y323" s="211">
        <v>0</v>
      </c>
      <c r="Z323" s="211">
        <v>0</v>
      </c>
      <c r="AA323" s="211">
        <v>0</v>
      </c>
      <c r="AB323" s="211">
        <v>0</v>
      </c>
      <c r="AC323" s="211"/>
      <c r="AD323" s="211">
        <v>24</v>
      </c>
      <c r="AE323" s="211">
        <v>0</v>
      </c>
      <c r="AF323" s="211">
        <v>0</v>
      </c>
      <c r="AG323" s="211">
        <v>0</v>
      </c>
      <c r="AH323" s="211">
        <v>0</v>
      </c>
      <c r="AI323" s="211">
        <v>0</v>
      </c>
      <c r="AJ323" s="211">
        <v>0</v>
      </c>
      <c r="AK323" s="211">
        <v>0</v>
      </c>
      <c r="AL323" s="211">
        <v>0</v>
      </c>
      <c r="AM323" s="211">
        <v>0</v>
      </c>
      <c r="AN323" s="211">
        <v>0</v>
      </c>
      <c r="AO323" s="211">
        <v>0</v>
      </c>
      <c r="AP323" s="211">
        <v>0</v>
      </c>
      <c r="AQ323" s="211">
        <v>0</v>
      </c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</row>
    <row r="324" spans="1:83">
      <c r="A324" s="264"/>
      <c r="B324" s="267"/>
      <c r="C324" s="65" t="s">
        <v>870</v>
      </c>
      <c r="D324" s="215" t="e">
        <f t="shared" ref="D324:AQ324" si="92">D323/D321*100</f>
        <v>#DIV/0!</v>
      </c>
      <c r="E324" s="215">
        <f t="shared" si="92"/>
        <v>0</v>
      </c>
      <c r="F324" s="215">
        <f t="shared" si="92"/>
        <v>0</v>
      </c>
      <c r="G324" s="215">
        <f t="shared" si="92"/>
        <v>0</v>
      </c>
      <c r="H324" s="215" t="e">
        <f t="shared" si="92"/>
        <v>#DIV/0!</v>
      </c>
      <c r="I324" s="215">
        <f t="shared" si="92"/>
        <v>0</v>
      </c>
      <c r="J324" s="215">
        <f t="shared" si="92"/>
        <v>0</v>
      </c>
      <c r="K324" s="215">
        <f t="shared" si="92"/>
        <v>0</v>
      </c>
      <c r="L324" s="215">
        <f t="shared" si="92"/>
        <v>0</v>
      </c>
      <c r="M324" s="215">
        <f t="shared" si="92"/>
        <v>0</v>
      </c>
      <c r="N324" s="215">
        <f t="shared" si="92"/>
        <v>0</v>
      </c>
      <c r="O324" s="215">
        <f t="shared" si="92"/>
        <v>0</v>
      </c>
      <c r="P324" s="215">
        <f t="shared" si="92"/>
        <v>0</v>
      </c>
      <c r="Q324" s="215">
        <f t="shared" si="92"/>
        <v>0</v>
      </c>
      <c r="R324" s="215" t="e">
        <f t="shared" si="92"/>
        <v>#DIV/0!</v>
      </c>
      <c r="S324" s="215">
        <f t="shared" si="92"/>
        <v>0</v>
      </c>
      <c r="T324" s="215">
        <f t="shared" si="92"/>
        <v>0</v>
      </c>
      <c r="U324" s="215">
        <f t="shared" si="92"/>
        <v>0</v>
      </c>
      <c r="V324" s="215">
        <f t="shared" si="92"/>
        <v>0</v>
      </c>
      <c r="W324" s="215">
        <f t="shared" si="92"/>
        <v>0</v>
      </c>
      <c r="X324" s="215">
        <f t="shared" si="92"/>
        <v>0</v>
      </c>
      <c r="Y324" s="215">
        <f t="shared" si="92"/>
        <v>0</v>
      </c>
      <c r="Z324" s="215">
        <f t="shared" si="92"/>
        <v>0</v>
      </c>
      <c r="AA324" s="215">
        <f t="shared" si="92"/>
        <v>0</v>
      </c>
      <c r="AB324" s="215">
        <f t="shared" si="92"/>
        <v>0</v>
      </c>
      <c r="AC324" s="215">
        <f t="shared" si="92"/>
        <v>0</v>
      </c>
      <c r="AD324" s="215">
        <f t="shared" si="92"/>
        <v>39.344262295081968</v>
      </c>
      <c r="AE324" s="215">
        <f>AE323/AE321*100</f>
        <v>0</v>
      </c>
      <c r="AF324" s="215">
        <f t="shared" si="92"/>
        <v>0</v>
      </c>
      <c r="AG324" s="215">
        <f t="shared" si="92"/>
        <v>0</v>
      </c>
      <c r="AH324" s="215">
        <f t="shared" si="92"/>
        <v>0</v>
      </c>
      <c r="AI324" s="215">
        <f t="shared" si="92"/>
        <v>0</v>
      </c>
      <c r="AJ324" s="215">
        <f t="shared" si="92"/>
        <v>0</v>
      </c>
      <c r="AK324" s="215">
        <f t="shared" si="92"/>
        <v>0</v>
      </c>
      <c r="AL324" s="215">
        <f t="shared" si="92"/>
        <v>0</v>
      </c>
      <c r="AM324" s="215">
        <f t="shared" si="92"/>
        <v>0</v>
      </c>
      <c r="AN324" s="215" t="e">
        <f t="shared" si="92"/>
        <v>#DIV/0!</v>
      </c>
      <c r="AO324" s="215" t="e">
        <f t="shared" si="92"/>
        <v>#DIV/0!</v>
      </c>
      <c r="AP324" s="215">
        <f t="shared" si="92"/>
        <v>0</v>
      </c>
      <c r="AQ324" s="215">
        <f t="shared" si="92"/>
        <v>0</v>
      </c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</row>
    <row r="325" spans="1:83" ht="15" customHeight="1">
      <c r="A325" s="264"/>
      <c r="B325" s="267" t="s">
        <v>1115</v>
      </c>
      <c r="C325" s="65" t="s">
        <v>869</v>
      </c>
      <c r="D325" s="211">
        <v>0</v>
      </c>
      <c r="E325" s="211">
        <v>0</v>
      </c>
      <c r="F325" s="211">
        <v>0</v>
      </c>
      <c r="G325" s="211">
        <v>0</v>
      </c>
      <c r="H325" s="211">
        <v>0</v>
      </c>
      <c r="I325" s="211">
        <v>0</v>
      </c>
      <c r="J325" s="211">
        <v>0</v>
      </c>
      <c r="K325" s="211">
        <v>1</v>
      </c>
      <c r="L325" s="211">
        <v>1</v>
      </c>
      <c r="M325" s="211">
        <v>0</v>
      </c>
      <c r="N325" s="211">
        <v>2</v>
      </c>
      <c r="O325" s="211">
        <v>0</v>
      </c>
      <c r="P325" s="211">
        <v>0</v>
      </c>
      <c r="Q325" s="211">
        <v>0</v>
      </c>
      <c r="R325" s="211">
        <v>0</v>
      </c>
      <c r="S325" s="211">
        <v>0</v>
      </c>
      <c r="T325" s="211">
        <v>0</v>
      </c>
      <c r="U325" s="211">
        <v>1</v>
      </c>
      <c r="V325" s="211">
        <v>1</v>
      </c>
      <c r="W325" s="211">
        <v>0</v>
      </c>
      <c r="X325" s="211">
        <v>0</v>
      </c>
      <c r="Y325" s="211">
        <v>1</v>
      </c>
      <c r="Z325" s="211">
        <v>0</v>
      </c>
      <c r="AA325" s="211">
        <v>0</v>
      </c>
      <c r="AB325" s="211">
        <v>0</v>
      </c>
      <c r="AC325" s="211"/>
      <c r="AD325" s="211">
        <v>1</v>
      </c>
      <c r="AE325" s="211">
        <v>1</v>
      </c>
      <c r="AF325" s="211">
        <v>1</v>
      </c>
      <c r="AG325" s="211">
        <v>1</v>
      </c>
      <c r="AH325" s="211">
        <v>0</v>
      </c>
      <c r="AI325" s="211">
        <v>3</v>
      </c>
      <c r="AJ325" s="211">
        <v>0</v>
      </c>
      <c r="AK325" s="211">
        <v>0</v>
      </c>
      <c r="AL325" s="211">
        <v>0</v>
      </c>
      <c r="AM325" s="211">
        <v>1</v>
      </c>
      <c r="AN325" s="211">
        <v>0</v>
      </c>
      <c r="AO325" s="211">
        <v>0</v>
      </c>
      <c r="AP325" s="211">
        <v>0</v>
      </c>
      <c r="AQ325" s="211">
        <v>0</v>
      </c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</row>
    <row r="326" spans="1:83">
      <c r="A326" s="264"/>
      <c r="B326" s="267"/>
      <c r="C326" s="65" t="s">
        <v>870</v>
      </c>
      <c r="D326" s="218" t="e">
        <f t="shared" ref="D326:AQ326" si="93">D325/D321*100</f>
        <v>#DIV/0!</v>
      </c>
      <c r="E326" s="218">
        <f t="shared" si="93"/>
        <v>0</v>
      </c>
      <c r="F326" s="218">
        <f t="shared" si="93"/>
        <v>0</v>
      </c>
      <c r="G326" s="218">
        <f t="shared" si="93"/>
        <v>0</v>
      </c>
      <c r="H326" s="218" t="e">
        <f t="shared" si="93"/>
        <v>#DIV/0!</v>
      </c>
      <c r="I326" s="218">
        <f t="shared" si="93"/>
        <v>0</v>
      </c>
      <c r="J326" s="218">
        <f t="shared" si="93"/>
        <v>0</v>
      </c>
      <c r="K326" s="218">
        <f t="shared" si="93"/>
        <v>3.3333333333333335</v>
      </c>
      <c r="L326" s="218">
        <f t="shared" si="93"/>
        <v>3.125</v>
      </c>
      <c r="M326" s="218">
        <f t="shared" si="93"/>
        <v>0</v>
      </c>
      <c r="N326" s="218">
        <f t="shared" si="93"/>
        <v>5.5555555555555554</v>
      </c>
      <c r="O326" s="218">
        <f t="shared" si="93"/>
        <v>0</v>
      </c>
      <c r="P326" s="218">
        <f t="shared" si="93"/>
        <v>0</v>
      </c>
      <c r="Q326" s="218">
        <f t="shared" si="93"/>
        <v>0</v>
      </c>
      <c r="R326" s="218" t="e">
        <f t="shared" si="93"/>
        <v>#DIV/0!</v>
      </c>
      <c r="S326" s="218">
        <f t="shared" si="93"/>
        <v>0</v>
      </c>
      <c r="T326" s="218">
        <f t="shared" si="93"/>
        <v>0</v>
      </c>
      <c r="U326" s="218">
        <f t="shared" si="93"/>
        <v>1.5151515151515151</v>
      </c>
      <c r="V326" s="218">
        <f t="shared" si="93"/>
        <v>1.0752688172043012</v>
      </c>
      <c r="W326" s="218">
        <f t="shared" si="93"/>
        <v>0</v>
      </c>
      <c r="X326" s="218">
        <f t="shared" si="93"/>
        <v>0</v>
      </c>
      <c r="Y326" s="218">
        <f t="shared" si="93"/>
        <v>2.6315789473684208</v>
      </c>
      <c r="Z326" s="218">
        <f t="shared" si="93"/>
        <v>0</v>
      </c>
      <c r="AA326" s="218">
        <f t="shared" si="93"/>
        <v>0</v>
      </c>
      <c r="AB326" s="218">
        <f t="shared" si="93"/>
        <v>0</v>
      </c>
      <c r="AC326" s="218">
        <f t="shared" si="93"/>
        <v>0</v>
      </c>
      <c r="AD326" s="218">
        <f t="shared" si="93"/>
        <v>1.639344262295082</v>
      </c>
      <c r="AE326" s="218">
        <f>AE325/AE321*100</f>
        <v>1.8867924528301887</v>
      </c>
      <c r="AF326" s="218">
        <f t="shared" si="93"/>
        <v>1.5151515151515151</v>
      </c>
      <c r="AG326" s="218">
        <f t="shared" si="93"/>
        <v>1.8181818181818181</v>
      </c>
      <c r="AH326" s="218">
        <f t="shared" si="93"/>
        <v>0</v>
      </c>
      <c r="AI326" s="218">
        <f t="shared" si="93"/>
        <v>2.4793388429752068</v>
      </c>
      <c r="AJ326" s="218">
        <f t="shared" si="93"/>
        <v>0</v>
      </c>
      <c r="AK326" s="218">
        <f t="shared" si="93"/>
        <v>0</v>
      </c>
      <c r="AL326" s="218">
        <f t="shared" si="93"/>
        <v>0</v>
      </c>
      <c r="AM326" s="218">
        <f t="shared" si="93"/>
        <v>1.6666666666666667</v>
      </c>
      <c r="AN326" s="218" t="e">
        <f t="shared" si="93"/>
        <v>#DIV/0!</v>
      </c>
      <c r="AO326" s="218" t="e">
        <f t="shared" si="93"/>
        <v>#DIV/0!</v>
      </c>
      <c r="AP326" s="218">
        <f t="shared" si="93"/>
        <v>0</v>
      </c>
      <c r="AQ326" s="218">
        <f t="shared" si="93"/>
        <v>0</v>
      </c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</row>
    <row r="327" spans="1:83">
      <c r="A327" s="264"/>
      <c r="B327" s="23" t="s">
        <v>1117</v>
      </c>
      <c r="C327" s="65" t="s">
        <v>858</v>
      </c>
      <c r="D327" s="211">
        <v>3</v>
      </c>
      <c r="E327" s="211">
        <v>1</v>
      </c>
      <c r="F327" s="211">
        <v>1</v>
      </c>
      <c r="G327" s="211">
        <v>1</v>
      </c>
      <c r="H327" s="211">
        <v>1</v>
      </c>
      <c r="I327" s="211">
        <v>1</v>
      </c>
      <c r="J327" s="211">
        <v>1</v>
      </c>
      <c r="K327" s="211">
        <v>2</v>
      </c>
      <c r="L327" s="211">
        <v>1</v>
      </c>
      <c r="M327" s="211">
        <v>1</v>
      </c>
      <c r="N327" s="211">
        <v>1</v>
      </c>
      <c r="O327" s="211">
        <v>1</v>
      </c>
      <c r="P327" s="211">
        <v>1</v>
      </c>
      <c r="Q327" s="211">
        <v>2</v>
      </c>
      <c r="R327" s="211">
        <v>0</v>
      </c>
      <c r="S327" s="211">
        <v>2</v>
      </c>
      <c r="T327" s="211">
        <v>1</v>
      </c>
      <c r="U327" s="211">
        <v>2</v>
      </c>
      <c r="V327" s="211">
        <v>3</v>
      </c>
      <c r="W327" s="211">
        <v>3</v>
      </c>
      <c r="X327" s="211">
        <v>3</v>
      </c>
      <c r="Y327" s="211">
        <v>2</v>
      </c>
      <c r="Z327" s="211">
        <v>1</v>
      </c>
      <c r="AA327" s="211">
        <v>3</v>
      </c>
      <c r="AB327" s="211">
        <v>3</v>
      </c>
      <c r="AC327" s="211">
        <v>3</v>
      </c>
      <c r="AD327" s="211">
        <v>3</v>
      </c>
      <c r="AE327" s="211">
        <v>3</v>
      </c>
      <c r="AF327" s="211">
        <v>3</v>
      </c>
      <c r="AG327" s="211">
        <v>2</v>
      </c>
      <c r="AH327" s="211">
        <v>3</v>
      </c>
      <c r="AI327" s="211">
        <v>4</v>
      </c>
      <c r="AJ327" s="211">
        <v>3</v>
      </c>
      <c r="AK327" s="211">
        <v>1</v>
      </c>
      <c r="AL327" s="211">
        <v>2</v>
      </c>
      <c r="AM327" s="211">
        <v>4</v>
      </c>
      <c r="AN327" s="211">
        <v>1</v>
      </c>
      <c r="AO327" s="211">
        <v>0</v>
      </c>
      <c r="AP327" s="211">
        <v>1</v>
      </c>
      <c r="AQ327" s="211">
        <v>2</v>
      </c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</row>
    <row r="328" spans="1:83" ht="15" customHeight="1">
      <c r="A328" s="264"/>
      <c r="B328" s="267" t="s">
        <v>1114</v>
      </c>
      <c r="C328" s="65" t="s">
        <v>869</v>
      </c>
      <c r="D328" s="211">
        <v>35</v>
      </c>
      <c r="E328" s="211">
        <v>40</v>
      </c>
      <c r="F328" s="211">
        <v>33</v>
      </c>
      <c r="G328" s="211">
        <v>35</v>
      </c>
      <c r="H328" s="211">
        <v>27</v>
      </c>
      <c r="I328" s="211">
        <v>40</v>
      </c>
      <c r="J328" s="211">
        <v>35</v>
      </c>
      <c r="K328" s="211">
        <v>43</v>
      </c>
      <c r="L328" s="211">
        <v>32</v>
      </c>
      <c r="M328" s="211">
        <v>33</v>
      </c>
      <c r="N328" s="211">
        <v>43</v>
      </c>
      <c r="O328" s="211">
        <v>37</v>
      </c>
      <c r="P328" s="211">
        <v>28</v>
      </c>
      <c r="Q328" s="211">
        <v>67</v>
      </c>
      <c r="R328" s="211">
        <v>0</v>
      </c>
      <c r="S328" s="211">
        <v>47</v>
      </c>
      <c r="T328" s="211">
        <v>28</v>
      </c>
      <c r="U328" s="211">
        <v>74</v>
      </c>
      <c r="V328" s="211">
        <v>106</v>
      </c>
      <c r="W328" s="211">
        <v>73</v>
      </c>
      <c r="X328" s="211">
        <v>62</v>
      </c>
      <c r="Y328" s="211">
        <v>65</v>
      </c>
      <c r="Z328" s="211">
        <v>40</v>
      </c>
      <c r="AA328" s="211">
        <v>80</v>
      </c>
      <c r="AB328" s="211">
        <v>54</v>
      </c>
      <c r="AC328" s="211">
        <v>97</v>
      </c>
      <c r="AD328" s="211">
        <v>64</v>
      </c>
      <c r="AE328" s="211">
        <v>65</v>
      </c>
      <c r="AF328" s="211">
        <v>70</v>
      </c>
      <c r="AG328" s="211">
        <v>52</v>
      </c>
      <c r="AH328" s="211">
        <v>72</v>
      </c>
      <c r="AI328" s="211">
        <v>126</v>
      </c>
      <c r="AJ328" s="211">
        <v>84</v>
      </c>
      <c r="AK328" s="211">
        <v>28</v>
      </c>
      <c r="AL328" s="211">
        <v>47</v>
      </c>
      <c r="AM328" s="211">
        <v>120</v>
      </c>
      <c r="AN328" s="211">
        <v>29</v>
      </c>
      <c r="AO328" s="211">
        <v>0</v>
      </c>
      <c r="AP328" s="211">
        <v>25</v>
      </c>
      <c r="AQ328" s="211">
        <v>73</v>
      </c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</row>
    <row r="329" spans="1:83">
      <c r="A329" s="264"/>
      <c r="B329" s="267"/>
      <c r="C329" s="65" t="s">
        <v>870</v>
      </c>
      <c r="D329" s="215">
        <f t="shared" ref="D329:AQ329" si="94">D328/D32*100</f>
        <v>53.846153846153847</v>
      </c>
      <c r="E329" s="215">
        <f t="shared" si="94"/>
        <v>19.047619047619047</v>
      </c>
      <c r="F329" s="215">
        <f t="shared" si="94"/>
        <v>19.411764705882355</v>
      </c>
      <c r="G329" s="215">
        <f t="shared" si="94"/>
        <v>14.83050847457627</v>
      </c>
      <c r="H329" s="215">
        <f t="shared" si="94"/>
        <v>29.347826086956523</v>
      </c>
      <c r="I329" s="215">
        <f t="shared" si="94"/>
        <v>27.397260273972602</v>
      </c>
      <c r="J329" s="215">
        <f t="shared" si="94"/>
        <v>28.225806451612907</v>
      </c>
      <c r="K329" s="215">
        <f t="shared" si="94"/>
        <v>24.431818181818183</v>
      </c>
      <c r="L329" s="215">
        <f t="shared" si="94"/>
        <v>24.615384615384617</v>
      </c>
      <c r="M329" s="215">
        <f t="shared" si="94"/>
        <v>39.75903614457831</v>
      </c>
      <c r="N329" s="215">
        <f t="shared" si="94"/>
        <v>23.756906077348066</v>
      </c>
      <c r="O329" s="215">
        <f t="shared" si="94"/>
        <v>26.428571428571431</v>
      </c>
      <c r="P329" s="215">
        <f t="shared" si="94"/>
        <v>14.432989690721648</v>
      </c>
      <c r="Q329" s="215">
        <f t="shared" si="94"/>
        <v>21.54340836012862</v>
      </c>
      <c r="R329" s="215">
        <f t="shared" si="94"/>
        <v>0</v>
      </c>
      <c r="S329" s="215">
        <f t="shared" si="94"/>
        <v>23.618090452261306</v>
      </c>
      <c r="T329" s="215">
        <f t="shared" si="94"/>
        <v>26.666666666666668</v>
      </c>
      <c r="U329" s="215">
        <f t="shared" si="94"/>
        <v>21.264367816091951</v>
      </c>
      <c r="V329" s="215">
        <f t="shared" si="94"/>
        <v>24.708624708624708</v>
      </c>
      <c r="W329" s="215">
        <f t="shared" si="94"/>
        <v>23.856209150326798</v>
      </c>
      <c r="X329" s="215">
        <f t="shared" si="94"/>
        <v>27.555555555555557</v>
      </c>
      <c r="Y329" s="215">
        <f t="shared" si="94"/>
        <v>28.017241379310342</v>
      </c>
      <c r="Z329" s="215">
        <f t="shared" si="94"/>
        <v>27.586206896551722</v>
      </c>
      <c r="AA329" s="215">
        <f t="shared" si="94"/>
        <v>31.496062992125985</v>
      </c>
      <c r="AB329" s="215">
        <f t="shared" si="94"/>
        <v>27.835051546391753</v>
      </c>
      <c r="AC329" s="215">
        <f t="shared" si="94"/>
        <v>26.005361930294907</v>
      </c>
      <c r="AD329" s="215">
        <f t="shared" si="94"/>
        <v>22.77580071174377</v>
      </c>
      <c r="AE329" s="215">
        <f>AE328/AE32*100</f>
        <v>27.777777777777779</v>
      </c>
      <c r="AF329" s="215">
        <f t="shared" si="94"/>
        <v>24.305555555555554</v>
      </c>
      <c r="AG329" s="215">
        <f t="shared" si="94"/>
        <v>18.439716312056735</v>
      </c>
      <c r="AH329" s="215">
        <f t="shared" si="94"/>
        <v>23.225806451612904</v>
      </c>
      <c r="AI329" s="215">
        <f t="shared" si="94"/>
        <v>27.814569536423839</v>
      </c>
      <c r="AJ329" s="215">
        <f t="shared" si="94"/>
        <v>26.498422712933756</v>
      </c>
      <c r="AK329" s="215">
        <f t="shared" si="94"/>
        <v>21.052631578947366</v>
      </c>
      <c r="AL329" s="215">
        <f t="shared" si="94"/>
        <v>26.40449438202247</v>
      </c>
      <c r="AM329" s="215">
        <f t="shared" si="94"/>
        <v>39.087947882736159</v>
      </c>
      <c r="AN329" s="215">
        <f t="shared" si="94"/>
        <v>34.523809523809526</v>
      </c>
      <c r="AO329" s="215">
        <f t="shared" si="94"/>
        <v>0</v>
      </c>
      <c r="AP329" s="215">
        <f t="shared" si="94"/>
        <v>13.888888888888889</v>
      </c>
      <c r="AQ329" s="215">
        <f t="shared" si="94"/>
        <v>25.172413793103448</v>
      </c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</row>
    <row r="330" spans="1:83" ht="15" customHeight="1">
      <c r="A330" s="264"/>
      <c r="B330" s="267" t="s">
        <v>879</v>
      </c>
      <c r="C330" s="65" t="s">
        <v>869</v>
      </c>
      <c r="D330" s="211">
        <v>19</v>
      </c>
      <c r="E330" s="211">
        <v>0</v>
      </c>
      <c r="F330" s="211">
        <v>0</v>
      </c>
      <c r="G330" s="211">
        <v>0</v>
      </c>
      <c r="H330" s="211">
        <v>0</v>
      </c>
      <c r="I330" s="211">
        <v>0</v>
      </c>
      <c r="J330" s="211">
        <v>0</v>
      </c>
      <c r="K330" s="211">
        <v>13</v>
      </c>
      <c r="L330" s="211">
        <v>0</v>
      </c>
      <c r="M330" s="211">
        <v>0</v>
      </c>
      <c r="N330" s="211">
        <v>0</v>
      </c>
      <c r="O330" s="211">
        <v>0</v>
      </c>
      <c r="P330" s="211">
        <v>0</v>
      </c>
      <c r="Q330" s="211">
        <v>0</v>
      </c>
      <c r="R330" s="211">
        <v>0</v>
      </c>
      <c r="S330" s="211">
        <v>12</v>
      </c>
      <c r="T330" s="211">
        <v>0</v>
      </c>
      <c r="U330" s="211">
        <v>0</v>
      </c>
      <c r="V330" s="211">
        <v>0</v>
      </c>
      <c r="W330" s="211">
        <v>0</v>
      </c>
      <c r="X330" s="211">
        <v>0</v>
      </c>
      <c r="Y330" s="211">
        <v>0</v>
      </c>
      <c r="Z330" s="211">
        <v>0</v>
      </c>
      <c r="AA330" s="211">
        <v>0</v>
      </c>
      <c r="AB330" s="211">
        <v>13</v>
      </c>
      <c r="AC330" s="211"/>
      <c r="AD330" s="211">
        <v>9</v>
      </c>
      <c r="AE330" s="211">
        <v>0</v>
      </c>
      <c r="AF330" s="211">
        <v>12</v>
      </c>
      <c r="AG330" s="211">
        <v>0</v>
      </c>
      <c r="AH330" s="211">
        <v>13</v>
      </c>
      <c r="AI330" s="211">
        <v>12</v>
      </c>
      <c r="AJ330" s="211">
        <v>16</v>
      </c>
      <c r="AK330" s="211">
        <v>0</v>
      </c>
      <c r="AL330" s="211">
        <v>8</v>
      </c>
      <c r="AM330" s="211">
        <v>0</v>
      </c>
      <c r="AN330" s="211">
        <v>0</v>
      </c>
      <c r="AO330" s="211">
        <v>0</v>
      </c>
      <c r="AP330" s="211">
        <v>0</v>
      </c>
      <c r="AQ330" s="211">
        <v>0</v>
      </c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</row>
    <row r="331" spans="1:83">
      <c r="A331" s="264"/>
      <c r="B331" s="267"/>
      <c r="C331" s="65" t="s">
        <v>870</v>
      </c>
      <c r="D331" s="218">
        <f t="shared" ref="D331:AQ331" si="95">D330/D328*100</f>
        <v>54.285714285714285</v>
      </c>
      <c r="E331" s="218">
        <f t="shared" si="95"/>
        <v>0</v>
      </c>
      <c r="F331" s="218">
        <f t="shared" si="95"/>
        <v>0</v>
      </c>
      <c r="G331" s="218">
        <f t="shared" si="95"/>
        <v>0</v>
      </c>
      <c r="H331" s="218">
        <f t="shared" si="95"/>
        <v>0</v>
      </c>
      <c r="I331" s="218">
        <f t="shared" si="95"/>
        <v>0</v>
      </c>
      <c r="J331" s="218">
        <f t="shared" si="95"/>
        <v>0</v>
      </c>
      <c r="K331" s="218">
        <f t="shared" si="95"/>
        <v>30.232558139534881</v>
      </c>
      <c r="L331" s="218">
        <f t="shared" si="95"/>
        <v>0</v>
      </c>
      <c r="M331" s="218">
        <f t="shared" si="95"/>
        <v>0</v>
      </c>
      <c r="N331" s="218">
        <f t="shared" si="95"/>
        <v>0</v>
      </c>
      <c r="O331" s="218">
        <f t="shared" si="95"/>
        <v>0</v>
      </c>
      <c r="P331" s="218">
        <f t="shared" si="95"/>
        <v>0</v>
      </c>
      <c r="Q331" s="218">
        <f t="shared" si="95"/>
        <v>0</v>
      </c>
      <c r="R331" s="218" t="e">
        <f t="shared" si="95"/>
        <v>#DIV/0!</v>
      </c>
      <c r="S331" s="218">
        <f t="shared" si="95"/>
        <v>25.531914893617021</v>
      </c>
      <c r="T331" s="218">
        <f t="shared" si="95"/>
        <v>0</v>
      </c>
      <c r="U331" s="218">
        <f t="shared" si="95"/>
        <v>0</v>
      </c>
      <c r="V331" s="218">
        <f t="shared" si="95"/>
        <v>0</v>
      </c>
      <c r="W331" s="218">
        <f t="shared" si="95"/>
        <v>0</v>
      </c>
      <c r="X331" s="218">
        <f t="shared" si="95"/>
        <v>0</v>
      </c>
      <c r="Y331" s="218">
        <f t="shared" si="95"/>
        <v>0</v>
      </c>
      <c r="Z331" s="218">
        <f t="shared" si="95"/>
        <v>0</v>
      </c>
      <c r="AA331" s="218">
        <f t="shared" si="95"/>
        <v>0</v>
      </c>
      <c r="AB331" s="218">
        <f t="shared" si="95"/>
        <v>24.074074074074073</v>
      </c>
      <c r="AC331" s="218">
        <f t="shared" si="95"/>
        <v>0</v>
      </c>
      <c r="AD331" s="218">
        <f t="shared" si="95"/>
        <v>14.0625</v>
      </c>
      <c r="AE331" s="218">
        <f>AE330/AE328*100</f>
        <v>0</v>
      </c>
      <c r="AF331" s="218">
        <f t="shared" si="95"/>
        <v>17.142857142857142</v>
      </c>
      <c r="AG331" s="218">
        <f t="shared" si="95"/>
        <v>0</v>
      </c>
      <c r="AH331" s="218">
        <f t="shared" si="95"/>
        <v>18.055555555555554</v>
      </c>
      <c r="AI331" s="218">
        <f t="shared" si="95"/>
        <v>9.5238095238095237</v>
      </c>
      <c r="AJ331" s="218">
        <f t="shared" si="95"/>
        <v>19.047619047619047</v>
      </c>
      <c r="AK331" s="218">
        <f t="shared" si="95"/>
        <v>0</v>
      </c>
      <c r="AL331" s="218">
        <f t="shared" si="95"/>
        <v>17.021276595744681</v>
      </c>
      <c r="AM331" s="218">
        <f t="shared" si="95"/>
        <v>0</v>
      </c>
      <c r="AN331" s="218">
        <f t="shared" si="95"/>
        <v>0</v>
      </c>
      <c r="AO331" s="218" t="e">
        <f t="shared" si="95"/>
        <v>#DIV/0!</v>
      </c>
      <c r="AP331" s="218">
        <f t="shared" si="95"/>
        <v>0</v>
      </c>
      <c r="AQ331" s="218">
        <f t="shared" si="95"/>
        <v>0</v>
      </c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</row>
    <row r="332" spans="1:83" ht="15" customHeight="1">
      <c r="A332" s="264"/>
      <c r="B332" s="267" t="s">
        <v>1115</v>
      </c>
      <c r="C332" s="65" t="s">
        <v>869</v>
      </c>
      <c r="D332" s="211">
        <v>0</v>
      </c>
      <c r="E332" s="211">
        <v>0</v>
      </c>
      <c r="F332" s="211">
        <v>0</v>
      </c>
      <c r="G332" s="211">
        <v>0</v>
      </c>
      <c r="H332" s="211">
        <v>0</v>
      </c>
      <c r="I332" s="211">
        <v>0</v>
      </c>
      <c r="J332" s="211">
        <v>0</v>
      </c>
      <c r="K332" s="211">
        <v>1</v>
      </c>
      <c r="L332" s="211">
        <v>0</v>
      </c>
      <c r="M332" s="211">
        <v>0</v>
      </c>
      <c r="N332" s="211">
        <v>2</v>
      </c>
      <c r="O332" s="211">
        <v>0</v>
      </c>
      <c r="P332" s="211">
        <v>0</v>
      </c>
      <c r="Q332" s="211">
        <v>1</v>
      </c>
      <c r="R332" s="211">
        <v>0</v>
      </c>
      <c r="S332" s="211">
        <v>0</v>
      </c>
      <c r="T332" s="211">
        <v>0</v>
      </c>
      <c r="U332" s="211">
        <v>0</v>
      </c>
      <c r="V332" s="211">
        <v>0</v>
      </c>
      <c r="W332" s="211">
        <v>0</v>
      </c>
      <c r="X332" s="211">
        <v>0</v>
      </c>
      <c r="Y332" s="211">
        <v>0</v>
      </c>
      <c r="Z332" s="211">
        <v>0</v>
      </c>
      <c r="AA332" s="211">
        <v>0</v>
      </c>
      <c r="AB332" s="211">
        <v>0</v>
      </c>
      <c r="AC332" s="211"/>
      <c r="AD332" s="211">
        <v>1</v>
      </c>
      <c r="AE332" s="211">
        <v>0</v>
      </c>
      <c r="AF332" s="211">
        <v>0</v>
      </c>
      <c r="AG332" s="211">
        <v>1</v>
      </c>
      <c r="AH332" s="211">
        <v>1</v>
      </c>
      <c r="AI332" s="211">
        <v>3</v>
      </c>
      <c r="AJ332" s="211">
        <v>1</v>
      </c>
      <c r="AK332" s="211">
        <v>0</v>
      </c>
      <c r="AL332" s="211">
        <v>0</v>
      </c>
      <c r="AM332" s="211">
        <v>1</v>
      </c>
      <c r="AN332" s="211">
        <v>0</v>
      </c>
      <c r="AO332" s="211">
        <v>0</v>
      </c>
      <c r="AP332" s="211">
        <v>0</v>
      </c>
      <c r="AQ332" s="211">
        <v>0</v>
      </c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</row>
    <row r="333" spans="1:83">
      <c r="A333" s="264"/>
      <c r="B333" s="267"/>
      <c r="C333" s="65" t="s">
        <v>870</v>
      </c>
      <c r="D333" s="213">
        <f t="shared" ref="D333:AQ333" si="96">D332/D328*100</f>
        <v>0</v>
      </c>
      <c r="E333" s="213">
        <f t="shared" si="96"/>
        <v>0</v>
      </c>
      <c r="F333" s="213">
        <f t="shared" si="96"/>
        <v>0</v>
      </c>
      <c r="G333" s="213">
        <f t="shared" si="96"/>
        <v>0</v>
      </c>
      <c r="H333" s="213">
        <f t="shared" si="96"/>
        <v>0</v>
      </c>
      <c r="I333" s="213">
        <f t="shared" si="96"/>
        <v>0</v>
      </c>
      <c r="J333" s="213">
        <f t="shared" si="96"/>
        <v>0</v>
      </c>
      <c r="K333" s="213">
        <f t="shared" si="96"/>
        <v>2.3255813953488373</v>
      </c>
      <c r="L333" s="213">
        <f t="shared" si="96"/>
        <v>0</v>
      </c>
      <c r="M333" s="213">
        <f t="shared" si="96"/>
        <v>0</v>
      </c>
      <c r="N333" s="213">
        <f t="shared" si="96"/>
        <v>4.6511627906976747</v>
      </c>
      <c r="O333" s="213">
        <f t="shared" si="96"/>
        <v>0</v>
      </c>
      <c r="P333" s="213">
        <f t="shared" si="96"/>
        <v>0</v>
      </c>
      <c r="Q333" s="213">
        <f t="shared" si="96"/>
        <v>1.4925373134328357</v>
      </c>
      <c r="R333" s="213" t="e">
        <f t="shared" si="96"/>
        <v>#DIV/0!</v>
      </c>
      <c r="S333" s="213">
        <f t="shared" si="96"/>
        <v>0</v>
      </c>
      <c r="T333" s="213">
        <f t="shared" si="96"/>
        <v>0</v>
      </c>
      <c r="U333" s="213">
        <f t="shared" si="96"/>
        <v>0</v>
      </c>
      <c r="V333" s="213">
        <f t="shared" si="96"/>
        <v>0</v>
      </c>
      <c r="W333" s="213">
        <f t="shared" si="96"/>
        <v>0</v>
      </c>
      <c r="X333" s="213">
        <f t="shared" si="96"/>
        <v>0</v>
      </c>
      <c r="Y333" s="213">
        <f t="shared" si="96"/>
        <v>0</v>
      </c>
      <c r="Z333" s="213">
        <f t="shared" si="96"/>
        <v>0</v>
      </c>
      <c r="AA333" s="213">
        <f t="shared" si="96"/>
        <v>0</v>
      </c>
      <c r="AB333" s="213">
        <f t="shared" si="96"/>
        <v>0</v>
      </c>
      <c r="AC333" s="213">
        <f t="shared" si="96"/>
        <v>0</v>
      </c>
      <c r="AD333" s="213">
        <f t="shared" si="96"/>
        <v>1.5625</v>
      </c>
      <c r="AE333" s="213">
        <f>AE332/AE328*100</f>
        <v>0</v>
      </c>
      <c r="AF333" s="213">
        <f t="shared" si="96"/>
        <v>0</v>
      </c>
      <c r="AG333" s="213">
        <f t="shared" si="96"/>
        <v>1.9230769230769231</v>
      </c>
      <c r="AH333" s="213">
        <f t="shared" si="96"/>
        <v>1.3888888888888888</v>
      </c>
      <c r="AI333" s="213">
        <f t="shared" si="96"/>
        <v>2.3809523809523809</v>
      </c>
      <c r="AJ333" s="213">
        <f t="shared" si="96"/>
        <v>1.1904761904761905</v>
      </c>
      <c r="AK333" s="213">
        <f t="shared" si="96"/>
        <v>0</v>
      </c>
      <c r="AL333" s="213">
        <f t="shared" si="96"/>
        <v>0</v>
      </c>
      <c r="AM333" s="213">
        <f t="shared" si="96"/>
        <v>0.83333333333333337</v>
      </c>
      <c r="AN333" s="213">
        <f t="shared" si="96"/>
        <v>0</v>
      </c>
      <c r="AO333" s="213" t="e">
        <f t="shared" si="96"/>
        <v>#DIV/0!</v>
      </c>
      <c r="AP333" s="213">
        <f t="shared" si="96"/>
        <v>0</v>
      </c>
      <c r="AQ333" s="213">
        <f t="shared" si="96"/>
        <v>0</v>
      </c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</row>
    <row r="334" spans="1:83">
      <c r="A334" s="264"/>
      <c r="B334" s="23" t="s">
        <v>1118</v>
      </c>
      <c r="C334" s="65" t="s">
        <v>858</v>
      </c>
      <c r="D334" s="211">
        <v>2</v>
      </c>
      <c r="E334" s="211">
        <v>1</v>
      </c>
      <c r="F334" s="211">
        <v>1</v>
      </c>
      <c r="G334" s="211">
        <v>2</v>
      </c>
      <c r="H334" s="211">
        <v>1</v>
      </c>
      <c r="I334" s="211">
        <v>1</v>
      </c>
      <c r="J334" s="211">
        <v>1</v>
      </c>
      <c r="K334" s="211">
        <v>2</v>
      </c>
      <c r="L334" s="211">
        <v>1</v>
      </c>
      <c r="M334" s="211">
        <v>0</v>
      </c>
      <c r="N334" s="211">
        <v>1</v>
      </c>
      <c r="O334" s="211">
        <v>1</v>
      </c>
      <c r="P334" s="211">
        <v>2</v>
      </c>
      <c r="Q334" s="211">
        <v>3</v>
      </c>
      <c r="R334" s="211">
        <v>1</v>
      </c>
      <c r="S334" s="211">
        <v>2</v>
      </c>
      <c r="T334" s="211">
        <v>1</v>
      </c>
      <c r="U334" s="211">
        <v>2</v>
      </c>
      <c r="V334" s="211">
        <v>3</v>
      </c>
      <c r="W334" s="211">
        <v>3</v>
      </c>
      <c r="X334" s="211">
        <v>2</v>
      </c>
      <c r="Y334" s="211">
        <v>2</v>
      </c>
      <c r="Z334" s="211">
        <v>1</v>
      </c>
      <c r="AA334" s="211">
        <v>2</v>
      </c>
      <c r="AB334" s="211">
        <v>4</v>
      </c>
      <c r="AC334" s="211">
        <v>3</v>
      </c>
      <c r="AD334" s="211">
        <v>3</v>
      </c>
      <c r="AE334" s="211">
        <v>2</v>
      </c>
      <c r="AF334" s="211">
        <v>3</v>
      </c>
      <c r="AG334" s="211">
        <v>3</v>
      </c>
      <c r="AH334" s="211">
        <v>3</v>
      </c>
      <c r="AI334" s="211">
        <v>4</v>
      </c>
      <c r="AJ334" s="211">
        <v>3</v>
      </c>
      <c r="AK334" s="211">
        <v>1</v>
      </c>
      <c r="AL334" s="211">
        <v>2</v>
      </c>
      <c r="AM334" s="211">
        <v>1</v>
      </c>
      <c r="AN334" s="211">
        <v>1</v>
      </c>
      <c r="AO334" s="211">
        <v>0</v>
      </c>
      <c r="AP334" s="211">
        <v>0</v>
      </c>
      <c r="AQ334" s="211">
        <v>3</v>
      </c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</row>
    <row r="335" spans="1:83" ht="15" customHeight="1">
      <c r="A335" s="264"/>
      <c r="B335" s="267" t="s">
        <v>1114</v>
      </c>
      <c r="C335" s="65" t="s">
        <v>869</v>
      </c>
      <c r="D335" s="211">
        <v>30</v>
      </c>
      <c r="E335" s="211">
        <v>39</v>
      </c>
      <c r="F335" s="211">
        <v>34</v>
      </c>
      <c r="G335" s="211">
        <v>56</v>
      </c>
      <c r="H335" s="211">
        <v>42</v>
      </c>
      <c r="I335" s="211">
        <v>28</v>
      </c>
      <c r="J335" s="211">
        <v>27</v>
      </c>
      <c r="K335" s="211">
        <v>44</v>
      </c>
      <c r="L335" s="211">
        <v>24</v>
      </c>
      <c r="M335" s="211">
        <v>0</v>
      </c>
      <c r="N335" s="211">
        <v>39</v>
      </c>
      <c r="O335" s="211">
        <v>34</v>
      </c>
      <c r="P335" s="211">
        <v>45</v>
      </c>
      <c r="Q335" s="211">
        <v>63</v>
      </c>
      <c r="R335" s="211">
        <v>45</v>
      </c>
      <c r="S335" s="211">
        <v>53</v>
      </c>
      <c r="T335" s="211">
        <v>24</v>
      </c>
      <c r="U335" s="211">
        <v>75</v>
      </c>
      <c r="V335" s="211">
        <v>86</v>
      </c>
      <c r="W335" s="211">
        <v>75</v>
      </c>
      <c r="X335" s="211">
        <v>61</v>
      </c>
      <c r="Y335" s="211">
        <v>57</v>
      </c>
      <c r="Z335" s="211">
        <v>34</v>
      </c>
      <c r="AA335" s="211">
        <v>54</v>
      </c>
      <c r="AB335" s="211">
        <v>58</v>
      </c>
      <c r="AC335" s="211">
        <v>87</v>
      </c>
      <c r="AD335" s="211">
        <v>60</v>
      </c>
      <c r="AE335" s="211">
        <v>60</v>
      </c>
      <c r="AF335" s="211">
        <v>72</v>
      </c>
      <c r="AG335" s="211">
        <v>85</v>
      </c>
      <c r="AH335" s="211">
        <v>78</v>
      </c>
      <c r="AI335" s="211">
        <v>104</v>
      </c>
      <c r="AJ335" s="211">
        <v>75</v>
      </c>
      <c r="AK335" s="211">
        <v>36</v>
      </c>
      <c r="AL335" s="211">
        <v>40</v>
      </c>
      <c r="AM335" s="211">
        <v>30</v>
      </c>
      <c r="AN335" s="211">
        <v>27</v>
      </c>
      <c r="AO335" s="211">
        <v>0</v>
      </c>
      <c r="AP335" s="211">
        <v>0</v>
      </c>
      <c r="AQ335" s="211">
        <v>60</v>
      </c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</row>
    <row r="336" spans="1:83">
      <c r="A336" s="264"/>
      <c r="B336" s="267"/>
      <c r="C336" s="65" t="s">
        <v>870</v>
      </c>
      <c r="D336" s="205">
        <f t="shared" ref="D336:AQ336" si="97">D335/D32*100</f>
        <v>46.153846153846153</v>
      </c>
      <c r="E336" s="205">
        <f t="shared" si="97"/>
        <v>18.571428571428573</v>
      </c>
      <c r="F336" s="205">
        <f t="shared" si="97"/>
        <v>20</v>
      </c>
      <c r="G336" s="205">
        <f t="shared" si="97"/>
        <v>23.728813559322035</v>
      </c>
      <c r="H336" s="205">
        <f t="shared" si="97"/>
        <v>45.652173913043477</v>
      </c>
      <c r="I336" s="205">
        <f t="shared" si="97"/>
        <v>19.17808219178082</v>
      </c>
      <c r="J336" s="205">
        <f t="shared" si="97"/>
        <v>21.774193548387096</v>
      </c>
      <c r="K336" s="205">
        <f t="shared" si="97"/>
        <v>25</v>
      </c>
      <c r="L336" s="205">
        <f t="shared" si="97"/>
        <v>18.461538461538463</v>
      </c>
      <c r="M336" s="205">
        <f t="shared" si="97"/>
        <v>0</v>
      </c>
      <c r="N336" s="205">
        <f t="shared" si="97"/>
        <v>21.546961325966851</v>
      </c>
      <c r="O336" s="205">
        <f t="shared" si="97"/>
        <v>24.285714285714285</v>
      </c>
      <c r="P336" s="205">
        <f t="shared" si="97"/>
        <v>23.195876288659793</v>
      </c>
      <c r="Q336" s="205">
        <f t="shared" si="97"/>
        <v>20.257234726688104</v>
      </c>
      <c r="R336" s="205">
        <f t="shared" si="97"/>
        <v>55.555555555555557</v>
      </c>
      <c r="S336" s="205">
        <f t="shared" si="97"/>
        <v>26.633165829145728</v>
      </c>
      <c r="T336" s="205">
        <f t="shared" si="97"/>
        <v>22.857142857142858</v>
      </c>
      <c r="U336" s="205">
        <f t="shared" si="97"/>
        <v>21.551724137931032</v>
      </c>
      <c r="V336" s="205">
        <f t="shared" si="97"/>
        <v>20.046620046620049</v>
      </c>
      <c r="W336" s="205">
        <f t="shared" si="97"/>
        <v>24.509803921568626</v>
      </c>
      <c r="X336" s="205">
        <f t="shared" si="97"/>
        <v>27.111111111111114</v>
      </c>
      <c r="Y336" s="205">
        <f t="shared" si="97"/>
        <v>24.568965517241377</v>
      </c>
      <c r="Z336" s="205">
        <f t="shared" si="97"/>
        <v>23.448275862068964</v>
      </c>
      <c r="AA336" s="205">
        <f t="shared" si="97"/>
        <v>21.259842519685041</v>
      </c>
      <c r="AB336" s="205">
        <f t="shared" si="97"/>
        <v>29.896907216494846</v>
      </c>
      <c r="AC336" s="205">
        <f t="shared" si="97"/>
        <v>23.324396782841823</v>
      </c>
      <c r="AD336" s="205">
        <f t="shared" si="97"/>
        <v>21.352313167259787</v>
      </c>
      <c r="AE336" s="205">
        <f>AE335/AE32*100</f>
        <v>25.641025641025639</v>
      </c>
      <c r="AF336" s="205">
        <f t="shared" si="97"/>
        <v>25</v>
      </c>
      <c r="AG336" s="205">
        <f t="shared" si="97"/>
        <v>30.141843971631204</v>
      </c>
      <c r="AH336" s="205">
        <f t="shared" si="97"/>
        <v>25.161290322580644</v>
      </c>
      <c r="AI336" s="205">
        <f t="shared" si="97"/>
        <v>22.958057395143488</v>
      </c>
      <c r="AJ336" s="205">
        <f t="shared" si="97"/>
        <v>23.65930599369085</v>
      </c>
      <c r="AK336" s="205">
        <f t="shared" si="97"/>
        <v>27.06766917293233</v>
      </c>
      <c r="AL336" s="205">
        <f t="shared" si="97"/>
        <v>22.471910112359549</v>
      </c>
      <c r="AM336" s="205">
        <f t="shared" si="97"/>
        <v>9.7719869706840399</v>
      </c>
      <c r="AN336" s="205">
        <f t="shared" si="97"/>
        <v>32.142857142857146</v>
      </c>
      <c r="AO336" s="205">
        <f t="shared" si="97"/>
        <v>0</v>
      </c>
      <c r="AP336" s="205">
        <f t="shared" si="97"/>
        <v>0</v>
      </c>
      <c r="AQ336" s="205">
        <f t="shared" si="97"/>
        <v>20.689655172413794</v>
      </c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</row>
    <row r="337" spans="1:83" ht="15" customHeight="1">
      <c r="A337" s="264"/>
      <c r="B337" s="267" t="s">
        <v>879</v>
      </c>
      <c r="C337" s="65" t="s">
        <v>869</v>
      </c>
      <c r="D337" s="211">
        <v>23</v>
      </c>
      <c r="E337" s="211">
        <v>0</v>
      </c>
      <c r="F337" s="211">
        <v>0</v>
      </c>
      <c r="G337" s="211">
        <v>0</v>
      </c>
      <c r="H337" s="211">
        <v>0</v>
      </c>
      <c r="I337" s="211">
        <v>0</v>
      </c>
      <c r="J337" s="211">
        <v>0</v>
      </c>
      <c r="K337" s="211">
        <v>14</v>
      </c>
      <c r="L337" s="211">
        <v>0</v>
      </c>
      <c r="M337" s="211">
        <v>0</v>
      </c>
      <c r="N337" s="211">
        <v>0</v>
      </c>
      <c r="O337" s="211">
        <v>0</v>
      </c>
      <c r="P337" s="211">
        <v>0</v>
      </c>
      <c r="Q337" s="211">
        <v>0</v>
      </c>
      <c r="R337" s="211">
        <v>0</v>
      </c>
      <c r="S337" s="211">
        <v>15</v>
      </c>
      <c r="T337" s="211">
        <v>0</v>
      </c>
      <c r="U337" s="211">
        <v>0</v>
      </c>
      <c r="V337" s="211">
        <v>0</v>
      </c>
      <c r="W337" s="211">
        <v>0</v>
      </c>
      <c r="X337" s="211">
        <v>0</v>
      </c>
      <c r="Y337" s="211">
        <v>0</v>
      </c>
      <c r="Z337" s="211">
        <v>0</v>
      </c>
      <c r="AA337" s="211">
        <v>0</v>
      </c>
      <c r="AB337" s="211">
        <v>22</v>
      </c>
      <c r="AC337" s="211"/>
      <c r="AD337" s="211">
        <v>9</v>
      </c>
      <c r="AE337" s="211">
        <v>0</v>
      </c>
      <c r="AF337" s="211">
        <v>12</v>
      </c>
      <c r="AG337" s="211">
        <v>0</v>
      </c>
      <c r="AH337" s="211">
        <v>15</v>
      </c>
      <c r="AI337" s="211">
        <v>11</v>
      </c>
      <c r="AJ337" s="211">
        <v>13</v>
      </c>
      <c r="AK337" s="211">
        <v>0</v>
      </c>
      <c r="AL337" s="211">
        <v>12</v>
      </c>
      <c r="AM337" s="211">
        <v>0</v>
      </c>
      <c r="AN337" s="211">
        <v>0</v>
      </c>
      <c r="AO337" s="211">
        <v>0</v>
      </c>
      <c r="AP337" s="211">
        <v>0</v>
      </c>
      <c r="AQ337" s="211">
        <v>0</v>
      </c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</row>
    <row r="338" spans="1:83">
      <c r="A338" s="264"/>
      <c r="B338" s="267"/>
      <c r="C338" s="65" t="s">
        <v>870</v>
      </c>
      <c r="D338" s="215">
        <f t="shared" ref="D338:AQ338" si="98">D337/D335*100</f>
        <v>76.666666666666671</v>
      </c>
      <c r="E338" s="215">
        <f t="shared" si="98"/>
        <v>0</v>
      </c>
      <c r="F338" s="215">
        <f t="shared" si="98"/>
        <v>0</v>
      </c>
      <c r="G338" s="215">
        <f t="shared" si="98"/>
        <v>0</v>
      </c>
      <c r="H338" s="215">
        <f t="shared" si="98"/>
        <v>0</v>
      </c>
      <c r="I338" s="215">
        <f t="shared" si="98"/>
        <v>0</v>
      </c>
      <c r="J338" s="215">
        <f t="shared" si="98"/>
        <v>0</v>
      </c>
      <c r="K338" s="215">
        <f t="shared" si="98"/>
        <v>31.818181818181817</v>
      </c>
      <c r="L338" s="215">
        <f t="shared" si="98"/>
        <v>0</v>
      </c>
      <c r="M338" s="215" t="e">
        <f t="shared" si="98"/>
        <v>#DIV/0!</v>
      </c>
      <c r="N338" s="215">
        <f t="shared" si="98"/>
        <v>0</v>
      </c>
      <c r="O338" s="215">
        <f t="shared" si="98"/>
        <v>0</v>
      </c>
      <c r="P338" s="215">
        <f t="shared" si="98"/>
        <v>0</v>
      </c>
      <c r="Q338" s="215">
        <f t="shared" si="98"/>
        <v>0</v>
      </c>
      <c r="R338" s="215">
        <f t="shared" si="98"/>
        <v>0</v>
      </c>
      <c r="S338" s="215">
        <f t="shared" si="98"/>
        <v>28.30188679245283</v>
      </c>
      <c r="T338" s="215">
        <f t="shared" si="98"/>
        <v>0</v>
      </c>
      <c r="U338" s="215">
        <f t="shared" si="98"/>
        <v>0</v>
      </c>
      <c r="V338" s="215">
        <f t="shared" si="98"/>
        <v>0</v>
      </c>
      <c r="W338" s="215">
        <f t="shared" si="98"/>
        <v>0</v>
      </c>
      <c r="X338" s="215">
        <f t="shared" si="98"/>
        <v>0</v>
      </c>
      <c r="Y338" s="215">
        <f t="shared" si="98"/>
        <v>0</v>
      </c>
      <c r="Z338" s="215">
        <f t="shared" si="98"/>
        <v>0</v>
      </c>
      <c r="AA338" s="215">
        <f t="shared" si="98"/>
        <v>0</v>
      </c>
      <c r="AB338" s="215">
        <f t="shared" si="98"/>
        <v>37.931034482758619</v>
      </c>
      <c r="AC338" s="215">
        <f t="shared" si="98"/>
        <v>0</v>
      </c>
      <c r="AD338" s="215">
        <f t="shared" si="98"/>
        <v>15</v>
      </c>
      <c r="AE338" s="215">
        <f>AE337/AE335*100</f>
        <v>0</v>
      </c>
      <c r="AF338" s="215">
        <f t="shared" si="98"/>
        <v>16.666666666666664</v>
      </c>
      <c r="AG338" s="215">
        <f t="shared" si="98"/>
        <v>0</v>
      </c>
      <c r="AH338" s="215">
        <f t="shared" si="98"/>
        <v>19.230769230769234</v>
      </c>
      <c r="AI338" s="215">
        <f t="shared" si="98"/>
        <v>10.576923076923077</v>
      </c>
      <c r="AJ338" s="215">
        <f t="shared" si="98"/>
        <v>17.333333333333336</v>
      </c>
      <c r="AK338" s="215">
        <f t="shared" si="98"/>
        <v>0</v>
      </c>
      <c r="AL338" s="215">
        <f t="shared" si="98"/>
        <v>30</v>
      </c>
      <c r="AM338" s="215">
        <f t="shared" si="98"/>
        <v>0</v>
      </c>
      <c r="AN338" s="215">
        <f t="shared" si="98"/>
        <v>0</v>
      </c>
      <c r="AO338" s="215" t="e">
        <f t="shared" si="98"/>
        <v>#DIV/0!</v>
      </c>
      <c r="AP338" s="215" t="e">
        <f t="shared" si="98"/>
        <v>#DIV/0!</v>
      </c>
      <c r="AQ338" s="215">
        <f t="shared" si="98"/>
        <v>0</v>
      </c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</row>
    <row r="339" spans="1:83" ht="15" customHeight="1">
      <c r="A339" s="264"/>
      <c r="B339" s="267" t="s">
        <v>1115</v>
      </c>
      <c r="C339" s="65" t="s">
        <v>869</v>
      </c>
      <c r="D339" s="211">
        <v>2</v>
      </c>
      <c r="E339" s="211">
        <v>0</v>
      </c>
      <c r="F339" s="211">
        <v>0</v>
      </c>
      <c r="G339" s="211">
        <v>0</v>
      </c>
      <c r="H339" s="211">
        <v>0</v>
      </c>
      <c r="I339" s="211">
        <v>0</v>
      </c>
      <c r="J339" s="211">
        <v>0</v>
      </c>
      <c r="K339" s="211">
        <v>0</v>
      </c>
      <c r="L339" s="211">
        <v>0</v>
      </c>
      <c r="M339" s="211">
        <v>0</v>
      </c>
      <c r="N339" s="211">
        <v>4</v>
      </c>
      <c r="O339" s="211">
        <v>0</v>
      </c>
      <c r="P339" s="211">
        <v>0</v>
      </c>
      <c r="Q339" s="211">
        <v>0</v>
      </c>
      <c r="R339" s="211">
        <v>0</v>
      </c>
      <c r="S339" s="211">
        <v>0</v>
      </c>
      <c r="T339" s="211">
        <v>0</v>
      </c>
      <c r="U339" s="211">
        <v>0</v>
      </c>
      <c r="V339" s="211">
        <v>0</v>
      </c>
      <c r="W339" s="211">
        <v>0</v>
      </c>
      <c r="X339" s="211">
        <v>0</v>
      </c>
      <c r="Y339" s="211">
        <v>1</v>
      </c>
      <c r="Z339" s="211">
        <v>0</v>
      </c>
      <c r="AA339" s="211">
        <v>0</v>
      </c>
      <c r="AB339" s="211">
        <v>0</v>
      </c>
      <c r="AC339" s="211"/>
      <c r="AD339" s="211">
        <v>0</v>
      </c>
      <c r="AE339" s="211">
        <v>0</v>
      </c>
      <c r="AF339" s="211">
        <v>0</v>
      </c>
      <c r="AG339" s="211">
        <v>0</v>
      </c>
      <c r="AH339" s="211">
        <v>0</v>
      </c>
      <c r="AI339" s="211">
        <v>0</v>
      </c>
      <c r="AJ339" s="211">
        <v>2</v>
      </c>
      <c r="AK339" s="211">
        <v>0</v>
      </c>
      <c r="AL339" s="211">
        <v>0</v>
      </c>
      <c r="AM339" s="211">
        <v>1</v>
      </c>
      <c r="AN339" s="211">
        <v>0</v>
      </c>
      <c r="AO339" s="211">
        <v>0</v>
      </c>
      <c r="AP339" s="211">
        <v>0</v>
      </c>
      <c r="AQ339" s="211">
        <v>0</v>
      </c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</row>
    <row r="340" spans="1:83">
      <c r="A340" s="264"/>
      <c r="B340" s="267"/>
      <c r="C340" s="65" t="s">
        <v>870</v>
      </c>
      <c r="D340" s="218">
        <f t="shared" ref="D340:AQ340" si="99">D339/D335*100</f>
        <v>6.666666666666667</v>
      </c>
      <c r="E340" s="218">
        <f t="shared" si="99"/>
        <v>0</v>
      </c>
      <c r="F340" s="218">
        <f t="shared" si="99"/>
        <v>0</v>
      </c>
      <c r="G340" s="218">
        <f t="shared" si="99"/>
        <v>0</v>
      </c>
      <c r="H340" s="218">
        <f t="shared" si="99"/>
        <v>0</v>
      </c>
      <c r="I340" s="218">
        <f t="shared" si="99"/>
        <v>0</v>
      </c>
      <c r="J340" s="218">
        <f t="shared" si="99"/>
        <v>0</v>
      </c>
      <c r="K340" s="218">
        <f t="shared" si="99"/>
        <v>0</v>
      </c>
      <c r="L340" s="218">
        <f t="shared" si="99"/>
        <v>0</v>
      </c>
      <c r="M340" s="218" t="e">
        <f t="shared" si="99"/>
        <v>#DIV/0!</v>
      </c>
      <c r="N340" s="218">
        <f t="shared" si="99"/>
        <v>10.256410256410255</v>
      </c>
      <c r="O340" s="218">
        <f t="shared" si="99"/>
        <v>0</v>
      </c>
      <c r="P340" s="218">
        <f t="shared" si="99"/>
        <v>0</v>
      </c>
      <c r="Q340" s="218">
        <f t="shared" si="99"/>
        <v>0</v>
      </c>
      <c r="R340" s="218">
        <f t="shared" si="99"/>
        <v>0</v>
      </c>
      <c r="S340" s="218">
        <f t="shared" si="99"/>
        <v>0</v>
      </c>
      <c r="T340" s="218">
        <f t="shared" si="99"/>
        <v>0</v>
      </c>
      <c r="U340" s="218">
        <f t="shared" si="99"/>
        <v>0</v>
      </c>
      <c r="V340" s="218">
        <f t="shared" si="99"/>
        <v>0</v>
      </c>
      <c r="W340" s="218">
        <f t="shared" si="99"/>
        <v>0</v>
      </c>
      <c r="X340" s="218">
        <f t="shared" si="99"/>
        <v>0</v>
      </c>
      <c r="Y340" s="218">
        <f t="shared" si="99"/>
        <v>1.7543859649122806</v>
      </c>
      <c r="Z340" s="218">
        <f t="shared" si="99"/>
        <v>0</v>
      </c>
      <c r="AA340" s="218">
        <f t="shared" si="99"/>
        <v>0</v>
      </c>
      <c r="AB340" s="218">
        <f t="shared" si="99"/>
        <v>0</v>
      </c>
      <c r="AC340" s="218">
        <f t="shared" si="99"/>
        <v>0</v>
      </c>
      <c r="AD340" s="218">
        <f t="shared" si="99"/>
        <v>0</v>
      </c>
      <c r="AE340" s="218">
        <f>AE339/AE335*100</f>
        <v>0</v>
      </c>
      <c r="AF340" s="218">
        <f t="shared" si="99"/>
        <v>0</v>
      </c>
      <c r="AG340" s="218">
        <f t="shared" si="99"/>
        <v>0</v>
      </c>
      <c r="AH340" s="218">
        <f t="shared" si="99"/>
        <v>0</v>
      </c>
      <c r="AI340" s="218">
        <f t="shared" si="99"/>
        <v>0</v>
      </c>
      <c r="AJ340" s="218">
        <f t="shared" si="99"/>
        <v>2.666666666666667</v>
      </c>
      <c r="AK340" s="218">
        <f t="shared" si="99"/>
        <v>0</v>
      </c>
      <c r="AL340" s="218">
        <f t="shared" si="99"/>
        <v>0</v>
      </c>
      <c r="AM340" s="218">
        <f t="shared" si="99"/>
        <v>3.3333333333333335</v>
      </c>
      <c r="AN340" s="218">
        <f t="shared" si="99"/>
        <v>0</v>
      </c>
      <c r="AO340" s="218" t="e">
        <f t="shared" si="99"/>
        <v>#DIV/0!</v>
      </c>
      <c r="AP340" s="218" t="e">
        <f t="shared" si="99"/>
        <v>#DIV/0!</v>
      </c>
      <c r="AQ340" s="218">
        <f t="shared" si="99"/>
        <v>0</v>
      </c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</row>
    <row r="341" spans="1:83" ht="15" customHeight="1">
      <c r="A341" s="264" t="s">
        <v>1119</v>
      </c>
      <c r="B341" s="66" t="s">
        <v>1120</v>
      </c>
      <c r="C341" s="65" t="s">
        <v>858</v>
      </c>
      <c r="D341" s="211">
        <v>5</v>
      </c>
      <c r="E341" s="211">
        <v>6</v>
      </c>
      <c r="F341" s="211">
        <v>6</v>
      </c>
      <c r="G341" s="211">
        <v>11</v>
      </c>
      <c r="H341" s="211">
        <v>3</v>
      </c>
      <c r="I341" s="211">
        <v>5</v>
      </c>
      <c r="J341" s="211">
        <v>4</v>
      </c>
      <c r="K341" s="211">
        <v>7</v>
      </c>
      <c r="L341" s="211">
        <v>5</v>
      </c>
      <c r="M341" s="211">
        <v>3</v>
      </c>
      <c r="N341" s="211">
        <v>6</v>
      </c>
      <c r="O341" s="211">
        <v>4</v>
      </c>
      <c r="P341" s="211">
        <v>7</v>
      </c>
      <c r="Q341" s="211">
        <v>12</v>
      </c>
      <c r="R341" s="211">
        <v>2</v>
      </c>
      <c r="S341" s="211">
        <v>7</v>
      </c>
      <c r="T341" s="211">
        <v>4</v>
      </c>
      <c r="U341" s="211">
        <v>11</v>
      </c>
      <c r="V341" s="211">
        <v>15</v>
      </c>
      <c r="W341" s="211">
        <v>12</v>
      </c>
      <c r="X341" s="211">
        <v>11</v>
      </c>
      <c r="Y341" s="211">
        <v>7</v>
      </c>
      <c r="Z341" s="211">
        <v>4</v>
      </c>
      <c r="AA341" s="211">
        <v>11</v>
      </c>
      <c r="AB341" s="211">
        <v>11</v>
      </c>
      <c r="AC341" s="211">
        <v>14</v>
      </c>
      <c r="AD341" s="211">
        <v>11</v>
      </c>
      <c r="AE341" s="211">
        <v>10</v>
      </c>
      <c r="AF341" s="211">
        <v>11</v>
      </c>
      <c r="AG341" s="211">
        <v>12</v>
      </c>
      <c r="AH341" s="211">
        <v>11</v>
      </c>
      <c r="AI341" s="211">
        <v>14</v>
      </c>
      <c r="AJ341" s="211">
        <v>11</v>
      </c>
      <c r="AK341" s="211">
        <v>5</v>
      </c>
      <c r="AL341" s="211">
        <v>7</v>
      </c>
      <c r="AM341" s="211">
        <v>11</v>
      </c>
      <c r="AN341" s="211">
        <v>3</v>
      </c>
      <c r="AO341" s="211">
        <v>3</v>
      </c>
      <c r="AP341" s="211">
        <v>9</v>
      </c>
      <c r="AQ341" s="211">
        <v>12</v>
      </c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</row>
    <row r="342" spans="1:83">
      <c r="A342" s="264"/>
      <c r="B342" s="66" t="s">
        <v>1121</v>
      </c>
      <c r="C342" s="65" t="s">
        <v>858</v>
      </c>
      <c r="D342" s="211">
        <v>2</v>
      </c>
      <c r="E342" s="211">
        <v>6</v>
      </c>
      <c r="F342" s="211">
        <v>6</v>
      </c>
      <c r="G342" s="211">
        <v>11</v>
      </c>
      <c r="H342" s="211">
        <v>3</v>
      </c>
      <c r="I342" s="211">
        <v>4</v>
      </c>
      <c r="J342" s="211">
        <v>3</v>
      </c>
      <c r="K342" s="211">
        <v>7</v>
      </c>
      <c r="L342" s="211">
        <v>2</v>
      </c>
      <c r="M342" s="211">
        <v>3</v>
      </c>
      <c r="N342" s="211">
        <v>6</v>
      </c>
      <c r="O342" s="211">
        <v>4</v>
      </c>
      <c r="P342" s="211">
        <v>7</v>
      </c>
      <c r="Q342" s="211">
        <v>12</v>
      </c>
      <c r="R342" s="211">
        <v>2</v>
      </c>
      <c r="S342" s="211">
        <v>7</v>
      </c>
      <c r="T342" s="211">
        <v>4</v>
      </c>
      <c r="U342" s="211">
        <v>11</v>
      </c>
      <c r="V342" s="211">
        <v>15</v>
      </c>
      <c r="W342" s="211">
        <v>12</v>
      </c>
      <c r="X342" s="211">
        <v>11</v>
      </c>
      <c r="Y342" s="211">
        <v>7</v>
      </c>
      <c r="Z342" s="211">
        <v>4</v>
      </c>
      <c r="AA342" s="211">
        <v>11</v>
      </c>
      <c r="AB342" s="211">
        <v>11</v>
      </c>
      <c r="AC342" s="211">
        <v>14</v>
      </c>
      <c r="AD342" s="211">
        <v>11</v>
      </c>
      <c r="AE342" s="211">
        <v>10</v>
      </c>
      <c r="AF342" s="211">
        <v>13</v>
      </c>
      <c r="AG342" s="211">
        <v>12</v>
      </c>
      <c r="AH342" s="211">
        <v>7</v>
      </c>
      <c r="AI342" s="211">
        <v>14</v>
      </c>
      <c r="AJ342" s="211">
        <v>11</v>
      </c>
      <c r="AK342" s="211">
        <v>4</v>
      </c>
      <c r="AL342" s="211">
        <v>7</v>
      </c>
      <c r="AM342" s="211">
        <v>11</v>
      </c>
      <c r="AN342" s="211">
        <v>3</v>
      </c>
      <c r="AO342" s="211">
        <v>3</v>
      </c>
      <c r="AP342" s="211">
        <v>9</v>
      </c>
      <c r="AQ342" s="211">
        <v>12</v>
      </c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</row>
    <row r="343" spans="1:83">
      <c r="A343" s="264"/>
      <c r="B343" s="66" t="s">
        <v>1122</v>
      </c>
      <c r="C343" s="65" t="s">
        <v>861</v>
      </c>
      <c r="D343" s="211">
        <v>36.299999999999997</v>
      </c>
      <c r="E343" s="211">
        <v>90</v>
      </c>
      <c r="F343" s="211">
        <v>102.7</v>
      </c>
      <c r="G343" s="211">
        <v>159.5</v>
      </c>
      <c r="H343" s="211" t="s">
        <v>1293</v>
      </c>
      <c r="I343" s="211">
        <v>75</v>
      </c>
      <c r="J343" s="211">
        <v>124.1</v>
      </c>
      <c r="K343" s="211">
        <v>118.8</v>
      </c>
      <c r="L343" s="211">
        <v>70</v>
      </c>
      <c r="M343" s="211">
        <v>24.6</v>
      </c>
      <c r="N343" s="211">
        <v>77.2</v>
      </c>
      <c r="O343" s="211">
        <v>72.2</v>
      </c>
      <c r="P343" s="211">
        <v>155.69999999999999</v>
      </c>
      <c r="Q343" s="211">
        <v>236</v>
      </c>
      <c r="R343" s="211">
        <v>31.1</v>
      </c>
      <c r="S343" s="211">
        <v>121.8</v>
      </c>
      <c r="T343" s="211">
        <v>65.8</v>
      </c>
      <c r="U343" s="211">
        <v>174.8</v>
      </c>
      <c r="V343" s="211">
        <v>395.1</v>
      </c>
      <c r="W343" s="211">
        <v>180</v>
      </c>
      <c r="X343" s="211" t="s">
        <v>1449</v>
      </c>
      <c r="Y343" s="211">
        <v>124.8</v>
      </c>
      <c r="Z343" s="211">
        <v>97.9</v>
      </c>
      <c r="AA343" s="211">
        <v>184.3</v>
      </c>
      <c r="AB343" s="211">
        <v>95.6</v>
      </c>
      <c r="AC343" s="211">
        <v>203.9</v>
      </c>
      <c r="AD343" s="211">
        <v>110</v>
      </c>
      <c r="AE343" s="211">
        <v>188</v>
      </c>
      <c r="AF343" s="211">
        <v>154</v>
      </c>
      <c r="AG343" s="211" t="s">
        <v>1531</v>
      </c>
      <c r="AH343" s="211">
        <v>169.1</v>
      </c>
      <c r="AI343" s="211">
        <v>324.10000000000002</v>
      </c>
      <c r="AJ343" s="211">
        <v>184</v>
      </c>
      <c r="AK343" s="211">
        <v>43.8</v>
      </c>
      <c r="AL343" s="211">
        <v>131.5</v>
      </c>
      <c r="AM343" s="211">
        <v>197</v>
      </c>
      <c r="AN343" s="232">
        <v>46.2</v>
      </c>
      <c r="AO343" s="211">
        <v>32.5</v>
      </c>
      <c r="AP343" s="211">
        <v>256.7</v>
      </c>
      <c r="AQ343" s="211">
        <v>190.2</v>
      </c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</row>
    <row r="344" spans="1:83">
      <c r="A344" s="264"/>
      <c r="B344" s="66" t="s">
        <v>1123</v>
      </c>
      <c r="C344" s="65" t="s">
        <v>858</v>
      </c>
      <c r="D344" s="211">
        <v>70</v>
      </c>
      <c r="E344" s="211">
        <v>228</v>
      </c>
      <c r="F344" s="211">
        <v>158</v>
      </c>
      <c r="G344" s="211">
        <v>240</v>
      </c>
      <c r="H344" s="211">
        <v>92</v>
      </c>
      <c r="I344" s="211">
        <v>125</v>
      </c>
      <c r="J344" s="211">
        <v>127</v>
      </c>
      <c r="K344" s="211">
        <v>198</v>
      </c>
      <c r="L344" s="211">
        <v>145</v>
      </c>
      <c r="M344" s="211">
        <v>85</v>
      </c>
      <c r="N344" s="211">
        <v>185</v>
      </c>
      <c r="O344" s="211">
        <v>140</v>
      </c>
      <c r="P344" s="211">
        <v>194</v>
      </c>
      <c r="Q344" s="211">
        <v>333</v>
      </c>
      <c r="R344" s="211">
        <v>81</v>
      </c>
      <c r="S344" s="211">
        <v>205</v>
      </c>
      <c r="T344" s="211">
        <v>79</v>
      </c>
      <c r="U344" s="211">
        <v>371</v>
      </c>
      <c r="V344" s="211">
        <v>410</v>
      </c>
      <c r="W344" s="211">
        <v>372</v>
      </c>
      <c r="X344" s="211">
        <v>225</v>
      </c>
      <c r="Y344" s="211">
        <v>238</v>
      </c>
      <c r="Z344" s="211">
        <v>118</v>
      </c>
      <c r="AA344" s="211">
        <v>290</v>
      </c>
      <c r="AB344" s="211">
        <v>285</v>
      </c>
      <c r="AC344" s="211">
        <v>428</v>
      </c>
      <c r="AD344" s="211">
        <v>306</v>
      </c>
      <c r="AE344" s="211">
        <v>295</v>
      </c>
      <c r="AF344" s="211">
        <v>307</v>
      </c>
      <c r="AG344" s="211">
        <v>343</v>
      </c>
      <c r="AH344" s="211">
        <v>225</v>
      </c>
      <c r="AI344" s="211">
        <v>385</v>
      </c>
      <c r="AJ344" s="211">
        <v>315</v>
      </c>
      <c r="AK344" s="211">
        <v>137</v>
      </c>
      <c r="AL344" s="211">
        <v>207</v>
      </c>
      <c r="AM344" s="211">
        <v>310</v>
      </c>
      <c r="AN344" s="211">
        <v>86</v>
      </c>
      <c r="AO344" s="211">
        <v>76</v>
      </c>
      <c r="AP344" s="211">
        <v>220</v>
      </c>
      <c r="AQ344" s="211">
        <v>367</v>
      </c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</row>
    <row r="345" spans="1:83">
      <c r="A345" s="264"/>
      <c r="B345" s="66" t="s">
        <v>1124</v>
      </c>
      <c r="C345" s="65" t="s">
        <v>858</v>
      </c>
      <c r="D345" s="211">
        <v>5</v>
      </c>
      <c r="E345" s="211">
        <v>6</v>
      </c>
      <c r="F345" s="211">
        <v>6</v>
      </c>
      <c r="G345" s="211">
        <v>11</v>
      </c>
      <c r="H345" s="211">
        <v>3</v>
      </c>
      <c r="I345" s="211">
        <v>5</v>
      </c>
      <c r="J345" s="211">
        <v>4</v>
      </c>
      <c r="K345" s="211">
        <v>308.2</v>
      </c>
      <c r="L345" s="211">
        <v>5</v>
      </c>
      <c r="M345" s="211">
        <v>3</v>
      </c>
      <c r="N345" s="211">
        <v>6</v>
      </c>
      <c r="O345" s="211">
        <v>4</v>
      </c>
      <c r="P345" s="211">
        <v>7</v>
      </c>
      <c r="Q345" s="211">
        <v>12</v>
      </c>
      <c r="R345" s="211">
        <v>2</v>
      </c>
      <c r="S345" s="211">
        <v>7</v>
      </c>
      <c r="T345" s="211">
        <v>4</v>
      </c>
      <c r="U345" s="211">
        <v>11</v>
      </c>
      <c r="V345" s="211">
        <v>15</v>
      </c>
      <c r="W345" s="211">
        <v>12</v>
      </c>
      <c r="X345" s="211">
        <v>11</v>
      </c>
      <c r="Y345" s="211">
        <v>7</v>
      </c>
      <c r="Z345" s="211">
        <v>4</v>
      </c>
      <c r="AA345" s="211">
        <v>11</v>
      </c>
      <c r="AB345" s="211">
        <v>11</v>
      </c>
      <c r="AC345" s="211">
        <v>14</v>
      </c>
      <c r="AD345" s="211">
        <v>11</v>
      </c>
      <c r="AE345" s="211">
        <v>10</v>
      </c>
      <c r="AF345" s="211">
        <v>11</v>
      </c>
      <c r="AG345" s="211">
        <v>12</v>
      </c>
      <c r="AH345" s="211">
        <v>11</v>
      </c>
      <c r="AI345" s="211">
        <v>14</v>
      </c>
      <c r="AJ345" s="211">
        <v>11</v>
      </c>
      <c r="AK345" s="211">
        <v>5</v>
      </c>
      <c r="AL345" s="211">
        <v>7</v>
      </c>
      <c r="AM345" s="211">
        <v>11</v>
      </c>
      <c r="AN345" s="211">
        <v>3</v>
      </c>
      <c r="AO345" s="211">
        <v>3</v>
      </c>
      <c r="AP345" s="211">
        <v>9</v>
      </c>
      <c r="AQ345" s="211">
        <v>12</v>
      </c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</row>
    <row r="346" spans="1:83">
      <c r="A346" s="264"/>
      <c r="B346" s="66" t="s">
        <v>1125</v>
      </c>
      <c r="C346" s="18" t="s">
        <v>1126</v>
      </c>
      <c r="D346" s="211">
        <v>182.3</v>
      </c>
      <c r="E346" s="211">
        <v>753</v>
      </c>
      <c r="F346" s="211">
        <v>379.3</v>
      </c>
      <c r="G346" s="211">
        <v>528</v>
      </c>
      <c r="H346" s="211" t="s">
        <v>1292</v>
      </c>
      <c r="I346" s="211">
        <v>193.2</v>
      </c>
      <c r="J346" s="211">
        <v>249.2</v>
      </c>
      <c r="K346" s="211">
        <v>790.7</v>
      </c>
      <c r="L346" s="211">
        <v>427</v>
      </c>
      <c r="M346" s="211">
        <v>97.5</v>
      </c>
      <c r="N346" s="211">
        <v>370.9</v>
      </c>
      <c r="O346" s="211">
        <v>180.5</v>
      </c>
      <c r="P346" s="211">
        <v>389.1</v>
      </c>
      <c r="Q346" s="211">
        <v>630.4</v>
      </c>
      <c r="R346" s="211">
        <v>170</v>
      </c>
      <c r="S346" s="211">
        <v>324.7</v>
      </c>
      <c r="T346" s="211">
        <v>256.7</v>
      </c>
      <c r="U346" s="211">
        <v>603.1</v>
      </c>
      <c r="V346" s="211">
        <v>726.4</v>
      </c>
      <c r="W346" s="211">
        <v>579.6</v>
      </c>
      <c r="X346" s="211">
        <v>649.70000000000005</v>
      </c>
      <c r="Y346" s="211">
        <v>388.5</v>
      </c>
      <c r="Z346" s="211">
        <v>232</v>
      </c>
      <c r="AA346" s="211">
        <v>496</v>
      </c>
      <c r="AB346" s="211">
        <v>665.5</v>
      </c>
      <c r="AC346" s="211">
        <v>661.5</v>
      </c>
      <c r="AD346" s="211">
        <v>660</v>
      </c>
      <c r="AE346" s="211" t="s">
        <v>1620</v>
      </c>
      <c r="AF346" s="211">
        <v>540.70000000000005</v>
      </c>
      <c r="AG346" s="211" t="s">
        <v>1530</v>
      </c>
      <c r="AH346" s="211">
        <v>668.2</v>
      </c>
      <c r="AI346" s="211">
        <v>997.7</v>
      </c>
      <c r="AJ346" s="211">
        <v>602.1</v>
      </c>
      <c r="AK346" s="211">
        <v>325</v>
      </c>
      <c r="AL346" s="211">
        <v>277</v>
      </c>
      <c r="AM346" s="211">
        <v>596.1</v>
      </c>
      <c r="AN346" s="232">
        <v>209</v>
      </c>
      <c r="AO346" s="211">
        <v>61.8</v>
      </c>
      <c r="AP346" s="211">
        <v>621.70000000000005</v>
      </c>
      <c r="AQ346" s="211">
        <v>649.9</v>
      </c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</row>
    <row r="347" spans="1:83">
      <c r="A347" s="264"/>
      <c r="B347" s="66" t="s">
        <v>1127</v>
      </c>
      <c r="C347" s="18" t="s">
        <v>858</v>
      </c>
      <c r="D347" s="211">
        <v>2</v>
      </c>
      <c r="E347" s="211">
        <v>6</v>
      </c>
      <c r="F347" s="211">
        <v>0</v>
      </c>
      <c r="G347" s="211">
        <v>11</v>
      </c>
      <c r="H347" s="211">
        <v>1</v>
      </c>
      <c r="I347" s="211">
        <v>4</v>
      </c>
      <c r="J347" s="211">
        <v>4</v>
      </c>
      <c r="K347" s="211">
        <v>6</v>
      </c>
      <c r="L347" s="211">
        <v>4</v>
      </c>
      <c r="M347" s="211">
        <v>1</v>
      </c>
      <c r="N347" s="211">
        <v>3</v>
      </c>
      <c r="O347" s="211">
        <v>4</v>
      </c>
      <c r="P347" s="211">
        <v>397.7</v>
      </c>
      <c r="Q347" s="211">
        <v>12</v>
      </c>
      <c r="R347" s="211">
        <v>0</v>
      </c>
      <c r="S347" s="211">
        <v>8</v>
      </c>
      <c r="T347" s="211">
        <v>0</v>
      </c>
      <c r="U347" s="211">
        <v>11</v>
      </c>
      <c r="V347" s="211">
        <v>15</v>
      </c>
      <c r="W347" s="211">
        <v>12</v>
      </c>
      <c r="X347" s="211">
        <v>11</v>
      </c>
      <c r="Y347" s="211">
        <v>7</v>
      </c>
      <c r="Z347" s="211">
        <v>1</v>
      </c>
      <c r="AA347" s="211">
        <v>11</v>
      </c>
      <c r="AB347" s="211">
        <v>5</v>
      </c>
      <c r="AC347" s="211">
        <v>14</v>
      </c>
      <c r="AD347" s="211">
        <v>4</v>
      </c>
      <c r="AE347" s="211">
        <v>10</v>
      </c>
      <c r="AF347" s="211">
        <v>11</v>
      </c>
      <c r="AG347" s="211">
        <v>12</v>
      </c>
      <c r="AH347" s="211">
        <v>3</v>
      </c>
      <c r="AI347" s="211">
        <v>3</v>
      </c>
      <c r="AJ347" s="211">
        <v>11</v>
      </c>
      <c r="AK347" s="211">
        <v>5</v>
      </c>
      <c r="AL347" s="211">
        <v>7</v>
      </c>
      <c r="AM347" s="211">
        <v>11</v>
      </c>
      <c r="AN347" s="211">
        <v>2</v>
      </c>
      <c r="AO347" s="211">
        <v>4</v>
      </c>
      <c r="AP347" s="211">
        <v>9</v>
      </c>
      <c r="AQ347" s="211">
        <v>12</v>
      </c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</row>
    <row r="348" spans="1:83">
      <c r="A348" s="264"/>
      <c r="B348" s="66" t="s">
        <v>1128</v>
      </c>
      <c r="C348" s="18" t="s">
        <v>858</v>
      </c>
      <c r="D348" s="211">
        <v>70</v>
      </c>
      <c r="E348" s="211">
        <v>220</v>
      </c>
      <c r="F348" s="211">
        <v>170</v>
      </c>
      <c r="G348" s="211">
        <v>240</v>
      </c>
      <c r="H348" s="211">
        <v>36</v>
      </c>
      <c r="I348" s="211">
        <v>143</v>
      </c>
      <c r="J348" s="211">
        <v>127</v>
      </c>
      <c r="K348" s="211">
        <v>192</v>
      </c>
      <c r="L348" s="211">
        <v>145</v>
      </c>
      <c r="M348" s="211">
        <v>89</v>
      </c>
      <c r="N348" s="211">
        <v>185</v>
      </c>
      <c r="O348" s="211">
        <v>140</v>
      </c>
      <c r="P348" s="211">
        <v>7</v>
      </c>
      <c r="Q348" s="211">
        <v>334</v>
      </c>
      <c r="R348" s="211">
        <v>81</v>
      </c>
      <c r="S348" s="211">
        <v>212</v>
      </c>
      <c r="T348" s="211">
        <v>120</v>
      </c>
      <c r="U348" s="211">
        <v>368</v>
      </c>
      <c r="V348" s="211">
        <v>469</v>
      </c>
      <c r="W348" s="211">
        <v>306</v>
      </c>
      <c r="X348" s="211">
        <v>225</v>
      </c>
      <c r="Y348" s="211">
        <v>237</v>
      </c>
      <c r="Z348" s="211">
        <v>158</v>
      </c>
      <c r="AA348" s="211">
        <v>275</v>
      </c>
      <c r="AB348" s="211">
        <v>256</v>
      </c>
      <c r="AC348" s="211">
        <v>409</v>
      </c>
      <c r="AD348" s="211">
        <v>309</v>
      </c>
      <c r="AE348" s="211">
        <v>300</v>
      </c>
      <c r="AF348" s="211">
        <v>300</v>
      </c>
      <c r="AG348" s="211">
        <v>334</v>
      </c>
      <c r="AH348" s="211">
        <v>288</v>
      </c>
      <c r="AI348" s="211">
        <v>447</v>
      </c>
      <c r="AJ348" s="211">
        <v>315</v>
      </c>
      <c r="AK348" s="211">
        <v>135</v>
      </c>
      <c r="AL348" s="211">
        <v>192</v>
      </c>
      <c r="AM348" s="211">
        <v>310</v>
      </c>
      <c r="AN348" s="211">
        <v>86</v>
      </c>
      <c r="AO348" s="211">
        <v>70</v>
      </c>
      <c r="AP348" s="211">
        <v>220</v>
      </c>
      <c r="AQ348" s="211">
        <v>339</v>
      </c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</row>
    <row r="349" spans="1:83">
      <c r="A349" s="264"/>
      <c r="B349" s="66" t="s">
        <v>1129</v>
      </c>
      <c r="C349" s="18" t="s">
        <v>1126</v>
      </c>
      <c r="D349" s="211">
        <v>51</v>
      </c>
      <c r="E349" s="211">
        <v>261.5</v>
      </c>
      <c r="F349" s="211">
        <v>0</v>
      </c>
      <c r="G349" s="211">
        <v>472</v>
      </c>
      <c r="H349" s="211" t="s">
        <v>1294</v>
      </c>
      <c r="I349" s="211">
        <v>106.2</v>
      </c>
      <c r="J349" s="211">
        <v>224.2</v>
      </c>
      <c r="K349" s="211">
        <v>270.7</v>
      </c>
      <c r="L349" s="211">
        <v>160</v>
      </c>
      <c r="M349" s="211">
        <v>21.6</v>
      </c>
      <c r="N349" s="211">
        <v>138.80000000000001</v>
      </c>
      <c r="O349" s="211">
        <v>181.1</v>
      </c>
      <c r="P349" s="211">
        <v>397.7</v>
      </c>
      <c r="Q349" s="211">
        <v>600.20000000000005</v>
      </c>
      <c r="R349" s="211">
        <v>0</v>
      </c>
      <c r="S349" s="211">
        <v>290.39999999999998</v>
      </c>
      <c r="T349" s="211">
        <v>0</v>
      </c>
      <c r="U349" s="211">
        <v>493.7</v>
      </c>
      <c r="V349" s="211">
        <v>740.5</v>
      </c>
      <c r="W349" s="211">
        <v>554.9</v>
      </c>
      <c r="X349" s="211" t="s">
        <v>1450</v>
      </c>
      <c r="Y349" s="211">
        <v>333.8</v>
      </c>
      <c r="Z349" s="211">
        <v>17.2</v>
      </c>
      <c r="AA349" s="211">
        <v>461.2</v>
      </c>
      <c r="AB349" s="211">
        <v>220</v>
      </c>
      <c r="AC349" s="211">
        <v>569.29999999999995</v>
      </c>
      <c r="AD349" s="211">
        <v>120</v>
      </c>
      <c r="AE349" s="211">
        <v>469.2</v>
      </c>
      <c r="AF349" s="211">
        <v>461.7</v>
      </c>
      <c r="AG349" s="211" t="s">
        <v>1532</v>
      </c>
      <c r="AH349" s="211">
        <v>135.4</v>
      </c>
      <c r="AI349" s="211">
        <v>119</v>
      </c>
      <c r="AJ349" s="211">
        <v>522.9</v>
      </c>
      <c r="AK349" s="211">
        <v>1081.5</v>
      </c>
      <c r="AL349" s="211">
        <v>293.10000000000002</v>
      </c>
      <c r="AM349" s="211">
        <v>533.20000000000005</v>
      </c>
      <c r="AN349" s="232">
        <v>36.6</v>
      </c>
      <c r="AO349" s="211">
        <v>56.3</v>
      </c>
      <c r="AP349" s="211">
        <v>581.29999999999995</v>
      </c>
      <c r="AQ349" s="211">
        <v>582.9</v>
      </c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</row>
    <row r="350" spans="1:83">
      <c r="A350" s="264"/>
      <c r="B350" s="66" t="s">
        <v>1130</v>
      </c>
      <c r="C350" s="18" t="s">
        <v>858</v>
      </c>
      <c r="D350" s="211">
        <v>3</v>
      </c>
      <c r="E350" s="211">
        <v>6</v>
      </c>
      <c r="F350" s="211">
        <v>7</v>
      </c>
      <c r="G350" s="211">
        <v>11</v>
      </c>
      <c r="H350" s="211">
        <v>2</v>
      </c>
      <c r="I350" s="211">
        <v>4</v>
      </c>
      <c r="J350" s="211">
        <v>4</v>
      </c>
      <c r="K350" s="211">
        <v>7</v>
      </c>
      <c r="L350" s="211">
        <v>5</v>
      </c>
      <c r="M350" s="211">
        <v>3</v>
      </c>
      <c r="N350" s="211">
        <v>9</v>
      </c>
      <c r="O350" s="211">
        <v>4</v>
      </c>
      <c r="P350" s="211">
        <v>15</v>
      </c>
      <c r="Q350" s="211">
        <v>44</v>
      </c>
      <c r="R350" s="211">
        <v>2</v>
      </c>
      <c r="S350" s="211">
        <v>7</v>
      </c>
      <c r="T350" s="211">
        <v>4</v>
      </c>
      <c r="U350" s="211">
        <v>11</v>
      </c>
      <c r="V350" s="211">
        <v>15</v>
      </c>
      <c r="W350" s="211">
        <v>12</v>
      </c>
      <c r="X350" s="211">
        <v>11</v>
      </c>
      <c r="Y350" s="211">
        <v>10</v>
      </c>
      <c r="Z350" s="211">
        <v>4</v>
      </c>
      <c r="AA350" s="211">
        <v>11</v>
      </c>
      <c r="AB350" s="211">
        <v>11</v>
      </c>
      <c r="AC350" s="211">
        <v>14</v>
      </c>
      <c r="AD350" s="211">
        <v>11</v>
      </c>
      <c r="AE350" s="211">
        <v>10</v>
      </c>
      <c r="AF350" s="211">
        <v>12</v>
      </c>
      <c r="AG350" s="211">
        <v>12</v>
      </c>
      <c r="AH350" s="211">
        <v>13</v>
      </c>
      <c r="AI350" s="211">
        <v>14</v>
      </c>
      <c r="AJ350" s="211">
        <v>11</v>
      </c>
      <c r="AK350" s="211">
        <v>7</v>
      </c>
      <c r="AL350" s="211">
        <v>7</v>
      </c>
      <c r="AM350" s="211">
        <v>12</v>
      </c>
      <c r="AN350" s="211">
        <v>1</v>
      </c>
      <c r="AO350" s="211">
        <v>3</v>
      </c>
      <c r="AP350" s="211">
        <v>9</v>
      </c>
      <c r="AQ350" s="211">
        <v>12</v>
      </c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</row>
    <row r="351" spans="1:83" ht="30">
      <c r="A351" s="264"/>
      <c r="B351" s="66" t="s">
        <v>1131</v>
      </c>
      <c r="C351" s="18" t="s">
        <v>858</v>
      </c>
      <c r="D351" s="211">
        <v>0</v>
      </c>
      <c r="E351" s="211">
        <v>0</v>
      </c>
      <c r="F351" s="211">
        <v>0</v>
      </c>
      <c r="G351" s="211">
        <v>1</v>
      </c>
      <c r="H351" s="211">
        <v>3</v>
      </c>
      <c r="I351" s="211">
        <v>0</v>
      </c>
      <c r="J351" s="211">
        <v>0</v>
      </c>
      <c r="K351" s="211">
        <v>0</v>
      </c>
      <c r="L351" s="211">
        <v>0</v>
      </c>
      <c r="M351" s="211">
        <v>0</v>
      </c>
      <c r="N351" s="211">
        <v>1</v>
      </c>
      <c r="O351" s="211">
        <v>0</v>
      </c>
      <c r="P351" s="211">
        <v>7</v>
      </c>
      <c r="Q351" s="211">
        <v>6</v>
      </c>
      <c r="R351" s="211">
        <v>0</v>
      </c>
      <c r="S351" s="211">
        <v>0</v>
      </c>
      <c r="T351" s="211">
        <v>0</v>
      </c>
      <c r="U351" s="211">
        <v>0</v>
      </c>
      <c r="V351" s="211">
        <v>8</v>
      </c>
      <c r="W351" s="211">
        <v>4</v>
      </c>
      <c r="X351" s="211">
        <v>0</v>
      </c>
      <c r="Y351" s="211">
        <v>5</v>
      </c>
      <c r="Z351" s="211">
        <v>4</v>
      </c>
      <c r="AA351" s="211">
        <v>1</v>
      </c>
      <c r="AB351" s="211">
        <v>0</v>
      </c>
      <c r="AC351" s="211">
        <v>1</v>
      </c>
      <c r="AD351" s="211">
        <v>3</v>
      </c>
      <c r="AE351" s="211">
        <v>0</v>
      </c>
      <c r="AF351" s="211">
        <v>2</v>
      </c>
      <c r="AG351" s="211">
        <v>0</v>
      </c>
      <c r="AH351" s="211">
        <v>1</v>
      </c>
      <c r="AI351" s="211">
        <v>0</v>
      </c>
      <c r="AJ351" s="211">
        <v>1</v>
      </c>
      <c r="AK351" s="211">
        <v>1</v>
      </c>
      <c r="AL351" s="211">
        <v>0</v>
      </c>
      <c r="AM351" s="211">
        <v>0</v>
      </c>
      <c r="AN351" s="211">
        <v>3</v>
      </c>
      <c r="AO351" s="211">
        <v>0</v>
      </c>
      <c r="AP351" s="211">
        <v>9</v>
      </c>
      <c r="AQ351" s="211">
        <v>0</v>
      </c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</row>
    <row r="352" spans="1:83" ht="30" customHeight="1">
      <c r="A352" s="264" t="s">
        <v>1132</v>
      </c>
      <c r="B352" s="66" t="s">
        <v>1133</v>
      </c>
      <c r="C352" s="18" t="s">
        <v>858</v>
      </c>
      <c r="D352" s="211">
        <v>5</v>
      </c>
      <c r="E352" s="211">
        <v>6</v>
      </c>
      <c r="F352" s="211">
        <v>6</v>
      </c>
      <c r="G352" s="211">
        <v>11</v>
      </c>
      <c r="H352" s="211">
        <v>3</v>
      </c>
      <c r="I352" s="211">
        <v>5</v>
      </c>
      <c r="J352" s="211">
        <v>4</v>
      </c>
      <c r="K352" s="211">
        <v>4</v>
      </c>
      <c r="L352" s="211">
        <v>45</v>
      </c>
      <c r="M352" s="211">
        <v>1</v>
      </c>
      <c r="N352" s="211">
        <v>7</v>
      </c>
      <c r="O352" s="211">
        <v>4</v>
      </c>
      <c r="P352" s="211">
        <v>7</v>
      </c>
      <c r="Q352" s="211">
        <v>12</v>
      </c>
      <c r="R352" s="211">
        <v>2</v>
      </c>
      <c r="S352" s="211">
        <v>7</v>
      </c>
      <c r="T352" s="211">
        <v>4</v>
      </c>
      <c r="U352" s="211">
        <v>11</v>
      </c>
      <c r="V352" s="211">
        <v>15</v>
      </c>
      <c r="W352" s="211">
        <v>12</v>
      </c>
      <c r="X352" s="211">
        <v>9</v>
      </c>
      <c r="Y352" s="211">
        <v>6</v>
      </c>
      <c r="Z352" s="211">
        <v>4</v>
      </c>
      <c r="AA352" s="211">
        <v>11</v>
      </c>
      <c r="AB352" s="211">
        <v>11</v>
      </c>
      <c r="AC352" s="211">
        <v>11</v>
      </c>
      <c r="AD352" s="211">
        <v>11</v>
      </c>
      <c r="AE352" s="211">
        <v>5</v>
      </c>
      <c r="AF352" s="211">
        <v>11</v>
      </c>
      <c r="AG352" s="211">
        <v>8</v>
      </c>
      <c r="AH352" s="211">
        <v>11</v>
      </c>
      <c r="AI352" s="211">
        <v>14</v>
      </c>
      <c r="AJ352" s="211">
        <v>11</v>
      </c>
      <c r="AK352" s="211">
        <v>5</v>
      </c>
      <c r="AL352" s="211">
        <v>7</v>
      </c>
      <c r="AM352" s="211">
        <v>11</v>
      </c>
      <c r="AN352" s="211">
        <v>3</v>
      </c>
      <c r="AO352" s="211">
        <v>1</v>
      </c>
      <c r="AP352" s="211">
        <v>9</v>
      </c>
      <c r="AQ352" s="211">
        <v>12</v>
      </c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</row>
    <row r="353" spans="1:83">
      <c r="A353" s="264"/>
      <c r="B353" s="66" t="s">
        <v>1134</v>
      </c>
      <c r="C353" s="18" t="s">
        <v>858</v>
      </c>
      <c r="D353" s="211">
        <v>5</v>
      </c>
      <c r="E353" s="211">
        <v>6</v>
      </c>
      <c r="F353" s="211">
        <v>6</v>
      </c>
      <c r="G353" s="211">
        <v>11</v>
      </c>
      <c r="H353" s="211">
        <v>3</v>
      </c>
      <c r="I353" s="211">
        <v>5</v>
      </c>
      <c r="J353" s="211">
        <v>4</v>
      </c>
      <c r="K353" s="211">
        <v>7</v>
      </c>
      <c r="L353" s="211">
        <v>5</v>
      </c>
      <c r="M353" s="211">
        <v>3</v>
      </c>
      <c r="N353" s="211">
        <v>7</v>
      </c>
      <c r="O353" s="211">
        <v>4</v>
      </c>
      <c r="P353" s="211">
        <v>7</v>
      </c>
      <c r="Q353" s="211">
        <v>12</v>
      </c>
      <c r="R353" s="211">
        <v>2</v>
      </c>
      <c r="S353" s="211">
        <v>7</v>
      </c>
      <c r="T353" s="211">
        <v>4</v>
      </c>
      <c r="U353" s="211">
        <v>11</v>
      </c>
      <c r="V353" s="211">
        <v>15</v>
      </c>
      <c r="W353" s="211">
        <v>12</v>
      </c>
      <c r="X353" s="211">
        <v>11</v>
      </c>
      <c r="Y353" s="211">
        <v>7</v>
      </c>
      <c r="Z353" s="211">
        <v>4</v>
      </c>
      <c r="AA353" s="211">
        <v>11</v>
      </c>
      <c r="AB353" s="211">
        <v>11</v>
      </c>
      <c r="AC353" s="211">
        <v>14</v>
      </c>
      <c r="AD353" s="211">
        <v>11</v>
      </c>
      <c r="AE353" s="211">
        <v>10</v>
      </c>
      <c r="AF353" s="211">
        <v>11</v>
      </c>
      <c r="AG353" s="211">
        <v>12</v>
      </c>
      <c r="AH353" s="211">
        <v>11</v>
      </c>
      <c r="AI353" s="211">
        <v>14</v>
      </c>
      <c r="AJ353" s="211">
        <v>11</v>
      </c>
      <c r="AK353" s="211">
        <v>5</v>
      </c>
      <c r="AL353" s="211">
        <v>7</v>
      </c>
      <c r="AM353" s="211">
        <v>11</v>
      </c>
      <c r="AN353" s="211">
        <v>3</v>
      </c>
      <c r="AO353" s="211">
        <v>3</v>
      </c>
      <c r="AP353" s="211">
        <v>9</v>
      </c>
      <c r="AQ353" s="211">
        <v>12</v>
      </c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</row>
    <row r="354" spans="1:83">
      <c r="A354" s="264"/>
      <c r="B354" s="66" t="s">
        <v>1135</v>
      </c>
      <c r="C354" s="18" t="s">
        <v>858</v>
      </c>
      <c r="D354" s="211">
        <v>5</v>
      </c>
      <c r="E354" s="211">
        <v>6</v>
      </c>
      <c r="F354" s="211">
        <v>6</v>
      </c>
      <c r="G354" s="211">
        <v>11</v>
      </c>
      <c r="H354" s="211">
        <v>3</v>
      </c>
      <c r="I354" s="211">
        <v>5</v>
      </c>
      <c r="J354" s="211">
        <v>4</v>
      </c>
      <c r="K354" s="211">
        <v>7</v>
      </c>
      <c r="L354" s="211">
        <v>5</v>
      </c>
      <c r="M354" s="211">
        <v>3</v>
      </c>
      <c r="N354" s="211">
        <v>7</v>
      </c>
      <c r="O354" s="211">
        <v>4</v>
      </c>
      <c r="P354" s="211">
        <v>7</v>
      </c>
      <c r="Q354" s="211">
        <v>12</v>
      </c>
      <c r="R354" s="211">
        <v>2</v>
      </c>
      <c r="S354" s="211">
        <v>7</v>
      </c>
      <c r="T354" s="211">
        <v>4</v>
      </c>
      <c r="U354" s="211">
        <v>11</v>
      </c>
      <c r="V354" s="211">
        <v>15</v>
      </c>
      <c r="W354" s="211">
        <v>12</v>
      </c>
      <c r="X354" s="211">
        <v>11</v>
      </c>
      <c r="Y354" s="211">
        <v>7</v>
      </c>
      <c r="Z354" s="211">
        <v>4</v>
      </c>
      <c r="AA354" s="211">
        <v>11</v>
      </c>
      <c r="AB354" s="211">
        <v>11</v>
      </c>
      <c r="AC354" s="211">
        <v>14</v>
      </c>
      <c r="AD354" s="211">
        <v>11</v>
      </c>
      <c r="AE354" s="211">
        <v>10</v>
      </c>
      <c r="AF354" s="211">
        <v>11</v>
      </c>
      <c r="AG354" s="211">
        <v>12</v>
      </c>
      <c r="AH354" s="211">
        <v>11</v>
      </c>
      <c r="AI354" s="211">
        <v>14</v>
      </c>
      <c r="AJ354" s="211">
        <v>11</v>
      </c>
      <c r="AK354" s="211">
        <v>5</v>
      </c>
      <c r="AL354" s="211">
        <v>7</v>
      </c>
      <c r="AM354" s="211">
        <v>11</v>
      </c>
      <c r="AN354" s="211">
        <v>3</v>
      </c>
      <c r="AO354" s="211">
        <v>3</v>
      </c>
      <c r="AP354" s="211">
        <v>9</v>
      </c>
      <c r="AQ354" s="211">
        <v>12</v>
      </c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</row>
    <row r="355" spans="1:83">
      <c r="A355" s="264"/>
      <c r="B355" s="66" t="s">
        <v>1136</v>
      </c>
      <c r="C355" s="18" t="s">
        <v>858</v>
      </c>
      <c r="D355" s="211">
        <v>5</v>
      </c>
      <c r="E355" s="211">
        <v>6</v>
      </c>
      <c r="F355" s="211">
        <v>6</v>
      </c>
      <c r="G355" s="211">
        <v>11</v>
      </c>
      <c r="H355" s="211">
        <v>3</v>
      </c>
      <c r="I355" s="211">
        <v>5</v>
      </c>
      <c r="J355" s="211">
        <v>4</v>
      </c>
      <c r="K355" s="211">
        <v>6</v>
      </c>
      <c r="L355" s="211">
        <v>5</v>
      </c>
      <c r="M355" s="211">
        <v>3</v>
      </c>
      <c r="N355" s="211">
        <v>7</v>
      </c>
      <c r="O355" s="211">
        <v>4</v>
      </c>
      <c r="P355" s="211">
        <v>7</v>
      </c>
      <c r="Q355" s="211">
        <v>12</v>
      </c>
      <c r="R355" s="211">
        <v>2</v>
      </c>
      <c r="S355" s="211">
        <v>7</v>
      </c>
      <c r="T355" s="211">
        <v>4</v>
      </c>
      <c r="U355" s="211">
        <v>11</v>
      </c>
      <c r="V355" s="211">
        <v>15</v>
      </c>
      <c r="W355" s="211">
        <v>12</v>
      </c>
      <c r="X355" s="211">
        <v>11</v>
      </c>
      <c r="Y355" s="211">
        <v>7</v>
      </c>
      <c r="Z355" s="211">
        <v>4</v>
      </c>
      <c r="AA355" s="211">
        <v>11</v>
      </c>
      <c r="AB355" s="211">
        <v>11</v>
      </c>
      <c r="AC355" s="211">
        <v>14</v>
      </c>
      <c r="AD355" s="211">
        <v>11</v>
      </c>
      <c r="AE355" s="211">
        <v>10</v>
      </c>
      <c r="AF355" s="211">
        <v>11</v>
      </c>
      <c r="AG355" s="211">
        <v>12</v>
      </c>
      <c r="AH355" s="211">
        <v>11</v>
      </c>
      <c r="AI355" s="211">
        <v>14</v>
      </c>
      <c r="AJ355" s="211">
        <v>11</v>
      </c>
      <c r="AK355" s="211">
        <v>5</v>
      </c>
      <c r="AL355" s="211">
        <v>7</v>
      </c>
      <c r="AM355" s="211">
        <v>11</v>
      </c>
      <c r="AN355" s="211">
        <v>3</v>
      </c>
      <c r="AO355" s="211">
        <v>3</v>
      </c>
      <c r="AP355" s="211">
        <v>9</v>
      </c>
      <c r="AQ355" s="211">
        <v>12</v>
      </c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</row>
    <row r="356" spans="1:83">
      <c r="A356" s="264"/>
      <c r="B356" s="66" t="s">
        <v>1137</v>
      </c>
      <c r="C356" s="18" t="s">
        <v>858</v>
      </c>
      <c r="D356" s="211">
        <v>5</v>
      </c>
      <c r="E356" s="211">
        <v>6</v>
      </c>
      <c r="F356" s="211">
        <v>6</v>
      </c>
      <c r="G356" s="211">
        <v>11</v>
      </c>
      <c r="H356" s="211">
        <v>3</v>
      </c>
      <c r="I356" s="211">
        <v>5</v>
      </c>
      <c r="J356" s="211">
        <v>4</v>
      </c>
      <c r="K356" s="211">
        <v>5</v>
      </c>
      <c r="L356" s="211">
        <v>5</v>
      </c>
      <c r="M356" s="211">
        <v>3</v>
      </c>
      <c r="N356" s="211">
        <v>7</v>
      </c>
      <c r="O356" s="211">
        <v>4</v>
      </c>
      <c r="P356" s="211">
        <v>7</v>
      </c>
      <c r="Q356" s="211">
        <v>12</v>
      </c>
      <c r="R356" s="211">
        <v>2</v>
      </c>
      <c r="S356" s="211">
        <v>7</v>
      </c>
      <c r="T356" s="211">
        <v>4</v>
      </c>
      <c r="U356" s="211">
        <v>11</v>
      </c>
      <c r="V356" s="211">
        <v>15</v>
      </c>
      <c r="W356" s="211">
        <v>12</v>
      </c>
      <c r="X356" s="211">
        <v>9</v>
      </c>
      <c r="Y356" s="211">
        <v>7</v>
      </c>
      <c r="Z356" s="211">
        <v>4</v>
      </c>
      <c r="AA356" s="211">
        <v>11</v>
      </c>
      <c r="AB356" s="211">
        <v>11</v>
      </c>
      <c r="AC356" s="211">
        <v>14</v>
      </c>
      <c r="AD356" s="211">
        <v>11</v>
      </c>
      <c r="AE356" s="211">
        <v>10</v>
      </c>
      <c r="AF356" s="211">
        <v>11</v>
      </c>
      <c r="AG356" s="211">
        <v>12</v>
      </c>
      <c r="AH356" s="211">
        <v>11</v>
      </c>
      <c r="AI356" s="211">
        <v>14</v>
      </c>
      <c r="AJ356" s="211">
        <v>11</v>
      </c>
      <c r="AK356" s="211">
        <v>5</v>
      </c>
      <c r="AL356" s="211">
        <v>7</v>
      </c>
      <c r="AM356" s="211">
        <v>11</v>
      </c>
      <c r="AN356" s="211">
        <v>3</v>
      </c>
      <c r="AO356" s="211">
        <v>1</v>
      </c>
      <c r="AP356" s="211">
        <v>9</v>
      </c>
      <c r="AQ356" s="211">
        <v>12</v>
      </c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</row>
    <row r="357" spans="1:83">
      <c r="A357" s="264"/>
      <c r="B357" s="66" t="s">
        <v>1138</v>
      </c>
      <c r="C357" s="18" t="s">
        <v>858</v>
      </c>
      <c r="D357" s="211">
        <v>5</v>
      </c>
      <c r="E357" s="211">
        <v>6</v>
      </c>
      <c r="F357" s="211">
        <v>7</v>
      </c>
      <c r="G357" s="211">
        <v>11</v>
      </c>
      <c r="H357" s="211">
        <v>3</v>
      </c>
      <c r="I357" s="211">
        <v>5</v>
      </c>
      <c r="J357" s="211">
        <v>4</v>
      </c>
      <c r="K357" s="211">
        <v>7</v>
      </c>
      <c r="L357" s="211">
        <v>5</v>
      </c>
      <c r="M357" s="211">
        <v>3</v>
      </c>
      <c r="N357" s="211">
        <v>7</v>
      </c>
      <c r="O357" s="211">
        <v>4</v>
      </c>
      <c r="P357" s="211">
        <v>7</v>
      </c>
      <c r="Q357" s="211">
        <v>12</v>
      </c>
      <c r="R357" s="211">
        <v>2</v>
      </c>
      <c r="S357" s="211">
        <v>7</v>
      </c>
      <c r="T357" s="211">
        <v>4</v>
      </c>
      <c r="U357" s="211">
        <v>11</v>
      </c>
      <c r="V357" s="211">
        <v>15</v>
      </c>
      <c r="W357" s="211">
        <v>12</v>
      </c>
      <c r="X357" s="211">
        <v>11</v>
      </c>
      <c r="Y357" s="211">
        <v>7</v>
      </c>
      <c r="Z357" s="211">
        <v>4</v>
      </c>
      <c r="AA357" s="211">
        <v>11</v>
      </c>
      <c r="AB357" s="211">
        <v>11</v>
      </c>
      <c r="AC357" s="211">
        <v>14</v>
      </c>
      <c r="AD357" s="211">
        <v>11</v>
      </c>
      <c r="AE357" s="211">
        <v>10</v>
      </c>
      <c r="AF357" s="211">
        <v>11</v>
      </c>
      <c r="AG357" s="211">
        <v>12</v>
      </c>
      <c r="AH357" s="211">
        <v>11</v>
      </c>
      <c r="AI357" s="211">
        <v>14</v>
      </c>
      <c r="AJ357" s="211">
        <v>11</v>
      </c>
      <c r="AK357" s="211">
        <v>5</v>
      </c>
      <c r="AL357" s="211">
        <v>7</v>
      </c>
      <c r="AM357" s="211">
        <v>11</v>
      </c>
      <c r="AN357" s="211">
        <v>3</v>
      </c>
      <c r="AO357" s="211">
        <v>3</v>
      </c>
      <c r="AP357" s="211">
        <v>9</v>
      </c>
      <c r="AQ357" s="211">
        <v>12</v>
      </c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</row>
    <row r="358" spans="1:83">
      <c r="A358" s="264"/>
      <c r="B358" s="66" t="s">
        <v>1139</v>
      </c>
      <c r="C358" s="18" t="s">
        <v>858</v>
      </c>
      <c r="D358" s="211">
        <v>5</v>
      </c>
      <c r="E358" s="211">
        <v>6</v>
      </c>
      <c r="F358" s="211">
        <v>6</v>
      </c>
      <c r="G358" s="211">
        <v>11</v>
      </c>
      <c r="H358" s="211">
        <v>3</v>
      </c>
      <c r="I358" s="211">
        <v>5</v>
      </c>
      <c r="J358" s="211">
        <v>4</v>
      </c>
      <c r="K358" s="211">
        <v>7</v>
      </c>
      <c r="L358" s="211">
        <v>5</v>
      </c>
      <c r="M358" s="211">
        <v>3</v>
      </c>
      <c r="N358" s="211">
        <v>7</v>
      </c>
      <c r="O358" s="211">
        <v>4</v>
      </c>
      <c r="P358" s="211">
        <v>7</v>
      </c>
      <c r="Q358" s="211">
        <v>12</v>
      </c>
      <c r="R358" s="211">
        <v>2</v>
      </c>
      <c r="S358" s="211">
        <v>7</v>
      </c>
      <c r="T358" s="211">
        <v>4</v>
      </c>
      <c r="U358" s="211">
        <v>11</v>
      </c>
      <c r="V358" s="211">
        <v>15</v>
      </c>
      <c r="W358" s="211">
        <v>12</v>
      </c>
      <c r="X358" s="211">
        <v>11</v>
      </c>
      <c r="Y358" s="211">
        <v>7</v>
      </c>
      <c r="Z358" s="211">
        <v>4</v>
      </c>
      <c r="AA358" s="211">
        <v>11</v>
      </c>
      <c r="AB358" s="211">
        <v>11</v>
      </c>
      <c r="AC358" s="211">
        <v>14</v>
      </c>
      <c r="AD358" s="211">
        <v>11</v>
      </c>
      <c r="AE358" s="211">
        <v>10</v>
      </c>
      <c r="AF358" s="211">
        <v>11</v>
      </c>
      <c r="AG358" s="211">
        <v>12</v>
      </c>
      <c r="AH358" s="211">
        <v>11</v>
      </c>
      <c r="AI358" s="211">
        <v>14</v>
      </c>
      <c r="AJ358" s="211">
        <v>11</v>
      </c>
      <c r="AK358" s="211">
        <v>5</v>
      </c>
      <c r="AL358" s="211">
        <v>7</v>
      </c>
      <c r="AM358" s="211">
        <v>11</v>
      </c>
      <c r="AN358" s="211">
        <v>3</v>
      </c>
      <c r="AO358" s="211">
        <v>3</v>
      </c>
      <c r="AP358" s="211">
        <v>9</v>
      </c>
      <c r="AQ358" s="211">
        <v>12</v>
      </c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</row>
    <row r="359" spans="1:83">
      <c r="A359" s="264"/>
      <c r="B359" s="66" t="s">
        <v>1140</v>
      </c>
      <c r="C359" s="18" t="s">
        <v>858</v>
      </c>
      <c r="D359" s="211">
        <v>5</v>
      </c>
      <c r="E359" s="211">
        <v>6</v>
      </c>
      <c r="F359" s="211">
        <v>6</v>
      </c>
      <c r="G359" s="211">
        <v>11</v>
      </c>
      <c r="H359" s="211">
        <v>3</v>
      </c>
      <c r="I359" s="211">
        <v>5</v>
      </c>
      <c r="J359" s="211">
        <v>4</v>
      </c>
      <c r="K359" s="211">
        <v>5</v>
      </c>
      <c r="L359" s="211">
        <v>5</v>
      </c>
      <c r="M359" s="211">
        <v>3</v>
      </c>
      <c r="N359" s="211">
        <v>7</v>
      </c>
      <c r="O359" s="211">
        <v>4</v>
      </c>
      <c r="P359" s="211">
        <v>7</v>
      </c>
      <c r="Q359" s="211">
        <v>12</v>
      </c>
      <c r="R359" s="211">
        <v>2</v>
      </c>
      <c r="S359" s="211">
        <v>7</v>
      </c>
      <c r="T359" s="211">
        <v>4</v>
      </c>
      <c r="U359" s="211">
        <v>11</v>
      </c>
      <c r="V359" s="211">
        <v>15</v>
      </c>
      <c r="W359" s="211">
        <v>12</v>
      </c>
      <c r="X359" s="211">
        <v>11</v>
      </c>
      <c r="Y359" s="211">
        <v>6</v>
      </c>
      <c r="Z359" s="211">
        <v>4</v>
      </c>
      <c r="AA359" s="211">
        <v>11</v>
      </c>
      <c r="AB359" s="211">
        <v>11</v>
      </c>
      <c r="AC359" s="211">
        <v>14</v>
      </c>
      <c r="AD359" s="211">
        <v>11</v>
      </c>
      <c r="AE359" s="211">
        <v>10</v>
      </c>
      <c r="AF359" s="211">
        <v>11</v>
      </c>
      <c r="AG359" s="211">
        <v>12</v>
      </c>
      <c r="AH359" s="211">
        <v>11</v>
      </c>
      <c r="AI359" s="211">
        <v>14</v>
      </c>
      <c r="AJ359" s="211">
        <v>11</v>
      </c>
      <c r="AK359" s="211">
        <v>5</v>
      </c>
      <c r="AL359" s="211">
        <v>7</v>
      </c>
      <c r="AM359" s="211">
        <v>11</v>
      </c>
      <c r="AN359" s="211">
        <v>3</v>
      </c>
      <c r="AO359" s="211">
        <v>3</v>
      </c>
      <c r="AP359" s="211">
        <v>9</v>
      </c>
      <c r="AQ359" s="211">
        <v>12</v>
      </c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</row>
    <row r="360" spans="1:83">
      <c r="A360" s="264"/>
      <c r="B360" s="66" t="s">
        <v>1141</v>
      </c>
      <c r="C360" s="18" t="s">
        <v>858</v>
      </c>
      <c r="D360" s="211">
        <v>5</v>
      </c>
      <c r="E360" s="211">
        <v>6</v>
      </c>
      <c r="F360" s="211">
        <v>7</v>
      </c>
      <c r="G360" s="211">
        <v>11</v>
      </c>
      <c r="H360" s="211">
        <v>3</v>
      </c>
      <c r="I360" s="211">
        <v>5</v>
      </c>
      <c r="J360" s="211">
        <v>1</v>
      </c>
      <c r="K360" s="211">
        <v>7</v>
      </c>
      <c r="L360" s="211">
        <v>5</v>
      </c>
      <c r="M360" s="211">
        <v>3</v>
      </c>
      <c r="N360" s="211">
        <v>7</v>
      </c>
      <c r="O360" s="211">
        <v>4</v>
      </c>
      <c r="P360" s="211">
        <v>7</v>
      </c>
      <c r="Q360" s="211">
        <v>12</v>
      </c>
      <c r="R360" s="211">
        <v>2</v>
      </c>
      <c r="S360" s="211">
        <v>7</v>
      </c>
      <c r="T360" s="211">
        <v>4</v>
      </c>
      <c r="U360" s="211">
        <v>11</v>
      </c>
      <c r="V360" s="211">
        <v>15</v>
      </c>
      <c r="W360" s="211">
        <v>12</v>
      </c>
      <c r="X360" s="211">
        <v>11</v>
      </c>
      <c r="Y360" s="211">
        <v>7</v>
      </c>
      <c r="Z360" s="211">
        <v>4</v>
      </c>
      <c r="AA360" s="211">
        <v>11</v>
      </c>
      <c r="AB360" s="211">
        <v>11</v>
      </c>
      <c r="AC360" s="211">
        <v>14</v>
      </c>
      <c r="AD360" s="211">
        <v>11</v>
      </c>
      <c r="AE360" s="211">
        <v>10</v>
      </c>
      <c r="AF360" s="211">
        <v>11</v>
      </c>
      <c r="AG360" s="211">
        <v>12</v>
      </c>
      <c r="AH360" s="211">
        <v>11</v>
      </c>
      <c r="AI360" s="211">
        <v>14</v>
      </c>
      <c r="AJ360" s="211">
        <v>11</v>
      </c>
      <c r="AK360" s="211">
        <v>5</v>
      </c>
      <c r="AL360" s="211">
        <v>7</v>
      </c>
      <c r="AM360" s="211">
        <v>11</v>
      </c>
      <c r="AN360" s="211">
        <v>3</v>
      </c>
      <c r="AO360" s="211">
        <v>3</v>
      </c>
      <c r="AP360" s="211">
        <v>9</v>
      </c>
      <c r="AQ360" s="211">
        <v>12</v>
      </c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</row>
    <row r="361" spans="1:83">
      <c r="A361" s="264"/>
      <c r="B361" s="66" t="s">
        <v>1142</v>
      </c>
      <c r="C361" s="18" t="s">
        <v>858</v>
      </c>
      <c r="D361" s="211">
        <v>5</v>
      </c>
      <c r="E361" s="211">
        <v>6</v>
      </c>
      <c r="F361" s="211">
        <v>6</v>
      </c>
      <c r="G361" s="211">
        <v>11</v>
      </c>
      <c r="H361" s="211">
        <v>3</v>
      </c>
      <c r="I361" s="211">
        <v>5</v>
      </c>
      <c r="J361" s="211">
        <v>4</v>
      </c>
      <c r="K361" s="211">
        <v>7</v>
      </c>
      <c r="L361" s="211">
        <v>5</v>
      </c>
      <c r="M361" s="211">
        <v>3</v>
      </c>
      <c r="N361" s="211">
        <v>7</v>
      </c>
      <c r="O361" s="211">
        <v>4</v>
      </c>
      <c r="P361" s="211">
        <v>7</v>
      </c>
      <c r="Q361" s="211">
        <v>12</v>
      </c>
      <c r="R361" s="211">
        <v>2</v>
      </c>
      <c r="S361" s="211">
        <v>7</v>
      </c>
      <c r="T361" s="211">
        <v>4</v>
      </c>
      <c r="U361" s="211">
        <v>11</v>
      </c>
      <c r="V361" s="211">
        <v>15</v>
      </c>
      <c r="W361" s="211">
        <v>12</v>
      </c>
      <c r="X361" s="211">
        <v>11</v>
      </c>
      <c r="Y361" s="211">
        <v>7</v>
      </c>
      <c r="Z361" s="211">
        <v>4</v>
      </c>
      <c r="AA361" s="211">
        <v>11</v>
      </c>
      <c r="AB361" s="211">
        <v>11</v>
      </c>
      <c r="AC361" s="211">
        <v>14</v>
      </c>
      <c r="AD361" s="211">
        <v>11</v>
      </c>
      <c r="AE361" s="211">
        <v>8</v>
      </c>
      <c r="AF361" s="211">
        <v>12</v>
      </c>
      <c r="AG361" s="211">
        <v>12</v>
      </c>
      <c r="AH361" s="211"/>
      <c r="AI361" s="211">
        <v>0</v>
      </c>
      <c r="AJ361" s="211">
        <v>11</v>
      </c>
      <c r="AK361" s="211">
        <v>5</v>
      </c>
      <c r="AL361" s="211">
        <v>7</v>
      </c>
      <c r="AM361" s="211">
        <v>11</v>
      </c>
      <c r="AN361" s="211">
        <v>3</v>
      </c>
      <c r="AO361" s="211">
        <v>3</v>
      </c>
      <c r="AP361" s="211">
        <v>9</v>
      </c>
      <c r="AQ361" s="211">
        <v>12</v>
      </c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</row>
    <row r="362" spans="1:83" ht="15" customHeight="1">
      <c r="A362" s="265" t="s">
        <v>1143</v>
      </c>
      <c r="B362" s="68" t="s">
        <v>1144</v>
      </c>
      <c r="C362" s="40" t="s">
        <v>1145</v>
      </c>
      <c r="D362" s="211">
        <v>0</v>
      </c>
      <c r="E362" s="211">
        <v>5</v>
      </c>
      <c r="F362" s="211">
        <v>48</v>
      </c>
      <c r="G362" s="211">
        <v>38.5</v>
      </c>
      <c r="H362" s="211">
        <v>0</v>
      </c>
      <c r="I362" s="211">
        <v>4</v>
      </c>
      <c r="J362" s="211">
        <v>4.2</v>
      </c>
      <c r="K362" s="211">
        <v>17.7</v>
      </c>
      <c r="L362" s="211">
        <v>9</v>
      </c>
      <c r="M362" s="211">
        <v>0</v>
      </c>
      <c r="N362" s="211">
        <v>8.1999999999999993</v>
      </c>
      <c r="O362" s="211">
        <v>21.4</v>
      </c>
      <c r="P362" s="211">
        <v>84.9</v>
      </c>
      <c r="Q362" s="211">
        <v>6.6</v>
      </c>
      <c r="R362" s="211">
        <v>17.600000000000001</v>
      </c>
      <c r="S362" s="211">
        <v>3.1</v>
      </c>
      <c r="T362" s="211">
        <v>0</v>
      </c>
      <c r="U362" s="211">
        <v>4.5</v>
      </c>
      <c r="V362" s="211">
        <v>0</v>
      </c>
      <c r="W362" s="211">
        <v>0</v>
      </c>
      <c r="X362" s="211">
        <v>4</v>
      </c>
      <c r="Y362" s="211">
        <v>6</v>
      </c>
      <c r="Z362" s="211">
        <v>30</v>
      </c>
      <c r="AA362" s="211">
        <v>3</v>
      </c>
      <c r="AB362" s="211">
        <v>6.9</v>
      </c>
      <c r="AC362" s="211">
        <v>6</v>
      </c>
      <c r="AD362" s="211">
        <v>3</v>
      </c>
      <c r="AE362" s="211">
        <v>42.5</v>
      </c>
      <c r="AF362" s="211">
        <v>33</v>
      </c>
      <c r="AG362" s="211">
        <v>2</v>
      </c>
      <c r="AH362" s="211">
        <v>4.2</v>
      </c>
      <c r="AI362" s="211">
        <v>5.5</v>
      </c>
      <c r="AJ362" s="211">
        <v>2.1</v>
      </c>
      <c r="AK362" s="211">
        <v>0</v>
      </c>
      <c r="AL362" s="211">
        <v>18.5</v>
      </c>
      <c r="AM362" s="211">
        <v>4.0999999999999996</v>
      </c>
      <c r="AN362" s="211">
        <v>2</v>
      </c>
      <c r="AO362" s="211">
        <v>22.9</v>
      </c>
      <c r="AP362" s="211">
        <v>6.8</v>
      </c>
      <c r="AQ362" s="211">
        <v>42</v>
      </c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</row>
    <row r="363" spans="1:83" ht="30">
      <c r="A363" s="265"/>
      <c r="B363" s="68" t="s">
        <v>1146</v>
      </c>
      <c r="C363" s="40" t="s">
        <v>866</v>
      </c>
      <c r="D363" s="204" t="s">
        <v>1</v>
      </c>
      <c r="E363" s="204" t="s">
        <v>1</v>
      </c>
      <c r="F363" s="204" t="s">
        <v>1</v>
      </c>
      <c r="G363" s="204" t="s">
        <v>1</v>
      </c>
      <c r="H363" s="204" t="s">
        <v>1</v>
      </c>
      <c r="I363" s="204" t="s">
        <v>1</v>
      </c>
      <c r="J363" s="204" t="s">
        <v>1</v>
      </c>
      <c r="K363" s="204" t="s">
        <v>1</v>
      </c>
      <c r="L363" s="204" t="s">
        <v>1</v>
      </c>
      <c r="M363" s="204" t="s">
        <v>1</v>
      </c>
      <c r="N363" s="204" t="s">
        <v>1</v>
      </c>
      <c r="O363" s="204" t="s">
        <v>1</v>
      </c>
      <c r="P363" s="204" t="s">
        <v>1</v>
      </c>
      <c r="Q363" s="204" t="s">
        <v>1</v>
      </c>
      <c r="R363" s="204" t="s">
        <v>1</v>
      </c>
      <c r="S363" s="204" t="s">
        <v>1</v>
      </c>
      <c r="T363" s="204" t="s">
        <v>1</v>
      </c>
      <c r="U363" s="204" t="s">
        <v>1</v>
      </c>
      <c r="V363" s="204" t="s">
        <v>1</v>
      </c>
      <c r="W363" s="204" t="s">
        <v>1</v>
      </c>
      <c r="X363" s="204" t="s">
        <v>1</v>
      </c>
      <c r="Y363" s="204" t="s">
        <v>1</v>
      </c>
      <c r="Z363" s="204" t="s">
        <v>1</v>
      </c>
      <c r="AA363" s="204" t="s">
        <v>1</v>
      </c>
      <c r="AB363" s="204" t="s">
        <v>1</v>
      </c>
      <c r="AC363" s="204" t="s">
        <v>1</v>
      </c>
      <c r="AD363" s="204" t="s">
        <v>1</v>
      </c>
      <c r="AE363" s="204" t="s">
        <v>1</v>
      </c>
      <c r="AF363" s="204" t="s">
        <v>1</v>
      </c>
      <c r="AG363" s="204" t="s">
        <v>1</v>
      </c>
      <c r="AH363" s="204" t="s">
        <v>1</v>
      </c>
      <c r="AI363" s="204" t="s">
        <v>1</v>
      </c>
      <c r="AJ363" s="204" t="s">
        <v>1</v>
      </c>
      <c r="AK363" s="204" t="s">
        <v>1</v>
      </c>
      <c r="AL363" s="204" t="s">
        <v>1</v>
      </c>
      <c r="AM363" s="204" t="s">
        <v>1</v>
      </c>
      <c r="AN363" s="204" t="s">
        <v>1</v>
      </c>
      <c r="AO363" s="204" t="s">
        <v>1</v>
      </c>
      <c r="AP363" s="204" t="s">
        <v>1</v>
      </c>
      <c r="AQ363" s="204" t="s">
        <v>1</v>
      </c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</row>
    <row r="364" spans="1:83" ht="15" customHeight="1">
      <c r="A364" s="264" t="s">
        <v>1147</v>
      </c>
      <c r="B364" s="69" t="s">
        <v>1148</v>
      </c>
      <c r="C364" s="18" t="s">
        <v>858</v>
      </c>
      <c r="D364" s="211">
        <v>4</v>
      </c>
      <c r="E364" s="211">
        <v>6</v>
      </c>
      <c r="F364" s="211">
        <v>6</v>
      </c>
      <c r="G364" s="211">
        <v>11</v>
      </c>
      <c r="H364" s="211">
        <v>3</v>
      </c>
      <c r="I364" s="211">
        <v>4</v>
      </c>
      <c r="J364" s="211">
        <v>4</v>
      </c>
      <c r="K364" s="211">
        <v>7</v>
      </c>
      <c r="L364" s="211">
        <v>5</v>
      </c>
      <c r="M364" s="211">
        <v>4</v>
      </c>
      <c r="N364" s="211">
        <v>7</v>
      </c>
      <c r="O364" s="211">
        <v>4</v>
      </c>
      <c r="P364" s="211">
        <v>8</v>
      </c>
      <c r="Q364" s="211">
        <v>12</v>
      </c>
      <c r="R364" s="211">
        <v>2</v>
      </c>
      <c r="S364" s="211">
        <v>7</v>
      </c>
      <c r="T364" s="211">
        <v>4</v>
      </c>
      <c r="U364" s="211">
        <v>12</v>
      </c>
      <c r="V364" s="211">
        <v>15</v>
      </c>
      <c r="W364" s="211">
        <v>12</v>
      </c>
      <c r="X364" s="211">
        <v>11</v>
      </c>
      <c r="Y364" s="211">
        <v>7</v>
      </c>
      <c r="Z364" s="211">
        <v>4</v>
      </c>
      <c r="AA364" s="211">
        <v>11</v>
      </c>
      <c r="AB364" s="211">
        <v>11</v>
      </c>
      <c r="AC364" s="211">
        <v>14</v>
      </c>
      <c r="AD364" s="211">
        <v>11</v>
      </c>
      <c r="AE364" s="211">
        <v>10</v>
      </c>
      <c r="AF364" s="211">
        <v>11</v>
      </c>
      <c r="AG364" s="211">
        <v>12</v>
      </c>
      <c r="AH364" s="211">
        <v>11</v>
      </c>
      <c r="AI364" s="211">
        <v>14</v>
      </c>
      <c r="AJ364" s="211">
        <v>12</v>
      </c>
      <c r="AK364" s="211">
        <v>5</v>
      </c>
      <c r="AL364" s="211">
        <v>7</v>
      </c>
      <c r="AM364" s="211">
        <v>12</v>
      </c>
      <c r="AN364" s="211">
        <v>3</v>
      </c>
      <c r="AO364" s="211">
        <v>3</v>
      </c>
      <c r="AP364" s="211">
        <v>9</v>
      </c>
      <c r="AQ364" s="211">
        <v>12</v>
      </c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</row>
    <row r="365" spans="1:83">
      <c r="A365" s="264"/>
      <c r="B365" s="69" t="s">
        <v>1149</v>
      </c>
      <c r="C365" s="18" t="s">
        <v>861</v>
      </c>
      <c r="D365" s="211">
        <v>1107</v>
      </c>
      <c r="E365" s="211">
        <v>100</v>
      </c>
      <c r="F365" s="211">
        <v>190.8</v>
      </c>
      <c r="G365" s="211">
        <v>110</v>
      </c>
      <c r="H365" s="211">
        <v>595</v>
      </c>
      <c r="I365" s="211">
        <v>376.75</v>
      </c>
      <c r="J365" s="211">
        <v>198.75</v>
      </c>
      <c r="K365" s="211">
        <v>730</v>
      </c>
      <c r="L365" s="211">
        <v>30</v>
      </c>
      <c r="M365" s="211">
        <v>474</v>
      </c>
      <c r="N365" s="211">
        <v>560</v>
      </c>
      <c r="O365" s="211">
        <v>460</v>
      </c>
      <c r="P365" s="211">
        <v>1904</v>
      </c>
      <c r="Q365" s="211">
        <v>630.4</v>
      </c>
      <c r="R365" s="211">
        <v>86</v>
      </c>
      <c r="S365" s="211">
        <v>1296</v>
      </c>
      <c r="T365" s="211">
        <v>829.2</v>
      </c>
      <c r="U365" s="211">
        <v>2580.1</v>
      </c>
      <c r="V365" s="211">
        <v>2625</v>
      </c>
      <c r="W365" s="211">
        <v>732</v>
      </c>
      <c r="X365" s="211">
        <v>4286</v>
      </c>
      <c r="Y365" s="211">
        <v>119.5</v>
      </c>
      <c r="Z365" s="211">
        <v>772.4</v>
      </c>
      <c r="AA365" s="211">
        <v>250</v>
      </c>
      <c r="AB365" s="211">
        <v>190</v>
      </c>
      <c r="AC365" s="211">
        <v>45</v>
      </c>
      <c r="AD365" s="211">
        <v>880</v>
      </c>
      <c r="AE365" s="211">
        <v>1000</v>
      </c>
      <c r="AF365" s="211">
        <v>2400</v>
      </c>
      <c r="AG365" s="211" t="s">
        <v>1533</v>
      </c>
      <c r="AH365" s="211">
        <v>163.19999999999999</v>
      </c>
      <c r="AI365" s="211">
        <v>1570</v>
      </c>
      <c r="AJ365" s="211">
        <v>7139</v>
      </c>
      <c r="AK365" s="211">
        <v>123.8</v>
      </c>
      <c r="AL365" s="211">
        <v>102.4</v>
      </c>
      <c r="AM365" s="211">
        <v>1824</v>
      </c>
      <c r="AN365" s="253">
        <v>615</v>
      </c>
      <c r="AO365" s="211">
        <v>1023</v>
      </c>
      <c r="AP365" s="211">
        <v>180</v>
      </c>
      <c r="AQ365" s="211">
        <v>3800</v>
      </c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</row>
    <row r="366" spans="1:83">
      <c r="A366" s="264"/>
      <c r="B366" s="66" t="s">
        <v>1150</v>
      </c>
      <c r="C366" s="18" t="s">
        <v>858</v>
      </c>
      <c r="D366" s="211">
        <v>4</v>
      </c>
      <c r="E366" s="211">
        <v>6</v>
      </c>
      <c r="F366" s="211">
        <v>7</v>
      </c>
      <c r="G366" s="211">
        <v>11</v>
      </c>
      <c r="H366" s="211">
        <v>3</v>
      </c>
      <c r="I366" s="211">
        <v>3</v>
      </c>
      <c r="J366" s="211">
        <v>4</v>
      </c>
      <c r="K366" s="211">
        <v>7</v>
      </c>
      <c r="L366" s="211">
        <v>5</v>
      </c>
      <c r="M366" s="211">
        <v>0</v>
      </c>
      <c r="N366" s="211">
        <v>5</v>
      </c>
      <c r="O366" s="211">
        <v>4</v>
      </c>
      <c r="P366" s="211">
        <v>8</v>
      </c>
      <c r="Q366" s="211">
        <v>12</v>
      </c>
      <c r="R366" s="211">
        <v>2</v>
      </c>
      <c r="S366" s="211">
        <v>7</v>
      </c>
      <c r="T366" s="211">
        <v>4</v>
      </c>
      <c r="U366" s="211">
        <v>12</v>
      </c>
      <c r="V366" s="211">
        <v>15</v>
      </c>
      <c r="W366" s="211">
        <v>12</v>
      </c>
      <c r="X366" s="211">
        <v>11</v>
      </c>
      <c r="Y366" s="211">
        <v>7</v>
      </c>
      <c r="Z366" s="211">
        <v>3</v>
      </c>
      <c r="AA366" s="211">
        <v>11</v>
      </c>
      <c r="AB366" s="211">
        <v>6</v>
      </c>
      <c r="AC366" s="211">
        <v>14</v>
      </c>
      <c r="AD366" s="211">
        <v>11</v>
      </c>
      <c r="AE366" s="211">
        <v>9</v>
      </c>
      <c r="AF366" s="211">
        <v>11</v>
      </c>
      <c r="AG366" s="211">
        <v>12</v>
      </c>
      <c r="AH366" s="211">
        <v>11</v>
      </c>
      <c r="AI366" s="211">
        <v>14</v>
      </c>
      <c r="AJ366" s="211">
        <v>12</v>
      </c>
      <c r="AK366" s="211">
        <v>5</v>
      </c>
      <c r="AL366" s="211">
        <v>7</v>
      </c>
      <c r="AM366" s="211">
        <v>12</v>
      </c>
      <c r="AN366" s="211">
        <v>3</v>
      </c>
      <c r="AO366" s="211">
        <v>3</v>
      </c>
      <c r="AP366" s="211">
        <v>9</v>
      </c>
      <c r="AQ366" s="211">
        <v>12</v>
      </c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</row>
    <row r="367" spans="1:83">
      <c r="A367" s="264"/>
      <c r="B367" s="66" t="s">
        <v>1151</v>
      </c>
      <c r="C367" s="18" t="s">
        <v>858</v>
      </c>
      <c r="D367" s="211">
        <v>4</v>
      </c>
      <c r="E367" s="211">
        <v>6</v>
      </c>
      <c r="F367" s="211">
        <v>6</v>
      </c>
      <c r="G367" s="211">
        <v>11</v>
      </c>
      <c r="H367" s="211">
        <v>1</v>
      </c>
      <c r="I367" s="211">
        <v>7</v>
      </c>
      <c r="J367" s="211">
        <v>8</v>
      </c>
      <c r="K367" s="211">
        <v>7</v>
      </c>
      <c r="L367" s="211">
        <v>10</v>
      </c>
      <c r="M367" s="211">
        <v>0</v>
      </c>
      <c r="N367" s="211">
        <v>7</v>
      </c>
      <c r="O367" s="211">
        <v>4</v>
      </c>
      <c r="P367" s="211">
        <v>8</v>
      </c>
      <c r="Q367" s="211">
        <v>12</v>
      </c>
      <c r="R367" s="211">
        <v>4</v>
      </c>
      <c r="S367" s="211">
        <v>7</v>
      </c>
      <c r="T367" s="211">
        <v>6</v>
      </c>
      <c r="U367" s="211">
        <v>11</v>
      </c>
      <c r="V367" s="211">
        <v>15</v>
      </c>
      <c r="W367" s="211">
        <v>12</v>
      </c>
      <c r="X367" s="211">
        <v>11</v>
      </c>
      <c r="Y367" s="211">
        <v>7</v>
      </c>
      <c r="Z367" s="211">
        <v>15</v>
      </c>
      <c r="AA367" s="211">
        <v>11</v>
      </c>
      <c r="AB367" s="211">
        <v>11</v>
      </c>
      <c r="AC367" s="211">
        <v>14</v>
      </c>
      <c r="AD367" s="211">
        <v>11</v>
      </c>
      <c r="AE367" s="211">
        <v>20</v>
      </c>
      <c r="AF367" s="211">
        <v>14</v>
      </c>
      <c r="AG367" s="211">
        <v>12</v>
      </c>
      <c r="AH367" s="211">
        <v>20</v>
      </c>
      <c r="AI367" s="211">
        <v>14</v>
      </c>
      <c r="AJ367" s="211">
        <v>11</v>
      </c>
      <c r="AK367" s="211">
        <v>5</v>
      </c>
      <c r="AL367" s="211">
        <v>7</v>
      </c>
      <c r="AM367" s="211">
        <v>12</v>
      </c>
      <c r="AN367" s="211">
        <v>3</v>
      </c>
      <c r="AO367" s="211">
        <v>3</v>
      </c>
      <c r="AP367" s="211">
        <v>32</v>
      </c>
      <c r="AQ367" s="211">
        <v>12</v>
      </c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</row>
    <row r="368" spans="1:83">
      <c r="A368" s="264"/>
      <c r="B368" s="66" t="s">
        <v>1152</v>
      </c>
      <c r="C368" s="18" t="s">
        <v>858</v>
      </c>
      <c r="D368" s="211">
        <v>0</v>
      </c>
      <c r="E368" s="211">
        <v>1</v>
      </c>
      <c r="F368" s="211">
        <v>0</v>
      </c>
      <c r="G368" s="211">
        <v>1</v>
      </c>
      <c r="H368" s="211">
        <v>0</v>
      </c>
      <c r="I368" s="211">
        <v>0</v>
      </c>
      <c r="J368" s="211">
        <v>1</v>
      </c>
      <c r="K368" s="211">
        <v>0</v>
      </c>
      <c r="L368" s="211">
        <v>0</v>
      </c>
      <c r="M368" s="211">
        <v>0</v>
      </c>
      <c r="N368" s="211">
        <v>3</v>
      </c>
      <c r="O368" s="211">
        <v>2</v>
      </c>
      <c r="P368" s="211">
        <v>0</v>
      </c>
      <c r="Q368" s="211">
        <v>0</v>
      </c>
      <c r="R368" s="211">
        <v>1</v>
      </c>
      <c r="S368" s="211">
        <v>0</v>
      </c>
      <c r="T368" s="211">
        <v>0</v>
      </c>
      <c r="U368" s="211">
        <v>0</v>
      </c>
      <c r="V368" s="211">
        <v>0</v>
      </c>
      <c r="W368" s="211">
        <v>2</v>
      </c>
      <c r="X368" s="211">
        <v>2</v>
      </c>
      <c r="Y368" s="211">
        <v>1</v>
      </c>
      <c r="Z368" s="211">
        <v>0</v>
      </c>
      <c r="AA368" s="211">
        <v>0</v>
      </c>
      <c r="AB368" s="211">
        <v>1</v>
      </c>
      <c r="AC368" s="211">
        <v>0</v>
      </c>
      <c r="AD368" s="211">
        <v>1</v>
      </c>
      <c r="AE368" s="211">
        <v>0</v>
      </c>
      <c r="AF368" s="211">
        <v>1</v>
      </c>
      <c r="AG368" s="211">
        <v>0</v>
      </c>
      <c r="AH368" s="211">
        <v>1</v>
      </c>
      <c r="AI368" s="211">
        <v>0</v>
      </c>
      <c r="AJ368" s="211">
        <v>1</v>
      </c>
      <c r="AK368" s="211">
        <v>0</v>
      </c>
      <c r="AL368" s="211">
        <v>0</v>
      </c>
      <c r="AM368" s="211">
        <v>2</v>
      </c>
      <c r="AN368" s="211">
        <v>1</v>
      </c>
      <c r="AO368" s="211">
        <v>0</v>
      </c>
      <c r="AP368" s="211">
        <v>1</v>
      </c>
      <c r="AQ368" s="211">
        <v>0</v>
      </c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</row>
    <row r="369" spans="1:83">
      <c r="A369" s="264"/>
      <c r="B369" s="66" t="s">
        <v>1153</v>
      </c>
      <c r="C369" s="18" t="s">
        <v>858</v>
      </c>
      <c r="D369" s="211">
        <v>4</v>
      </c>
      <c r="E369" s="211">
        <v>6</v>
      </c>
      <c r="F369" s="211">
        <v>6</v>
      </c>
      <c r="G369" s="211">
        <v>11</v>
      </c>
      <c r="H369" s="211">
        <v>3</v>
      </c>
      <c r="I369" s="211">
        <v>4</v>
      </c>
      <c r="J369" s="211">
        <v>4</v>
      </c>
      <c r="K369" s="211">
        <v>7</v>
      </c>
      <c r="L369" s="211">
        <v>4</v>
      </c>
      <c r="M369" s="211">
        <v>3</v>
      </c>
      <c r="N369" s="211">
        <v>7</v>
      </c>
      <c r="O369" s="211">
        <v>4</v>
      </c>
      <c r="P369" s="211">
        <v>8</v>
      </c>
      <c r="Q369" s="211">
        <v>12</v>
      </c>
      <c r="R369" s="211">
        <v>2</v>
      </c>
      <c r="S369" s="211">
        <v>7</v>
      </c>
      <c r="T369" s="211">
        <v>4</v>
      </c>
      <c r="U369" s="211">
        <v>11</v>
      </c>
      <c r="V369" s="211">
        <v>15</v>
      </c>
      <c r="W369" s="211">
        <v>12</v>
      </c>
      <c r="X369" s="211">
        <v>11</v>
      </c>
      <c r="Y369" s="211">
        <v>4</v>
      </c>
      <c r="Z369" s="211">
        <v>8</v>
      </c>
      <c r="AA369" s="211">
        <v>11</v>
      </c>
      <c r="AB369" s="211">
        <v>11</v>
      </c>
      <c r="AC369" s="211">
        <v>14</v>
      </c>
      <c r="AD369" s="211">
        <v>11</v>
      </c>
      <c r="AE369" s="211">
        <v>10</v>
      </c>
      <c r="AF369" s="211">
        <v>15</v>
      </c>
      <c r="AG369" s="211">
        <v>12</v>
      </c>
      <c r="AH369" s="211">
        <v>11</v>
      </c>
      <c r="AI369" s="211">
        <v>14</v>
      </c>
      <c r="AJ369" s="211">
        <v>12</v>
      </c>
      <c r="AK369" s="211">
        <v>5</v>
      </c>
      <c r="AL369" s="211">
        <v>7</v>
      </c>
      <c r="AM369" s="211">
        <v>12</v>
      </c>
      <c r="AN369" s="211">
        <v>3</v>
      </c>
      <c r="AO369" s="211">
        <v>2</v>
      </c>
      <c r="AP369" s="211">
        <v>7</v>
      </c>
      <c r="AQ369" s="211">
        <v>12</v>
      </c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</row>
    <row r="370" spans="1:83">
      <c r="A370" s="264"/>
      <c r="B370" s="66" t="s">
        <v>1154</v>
      </c>
      <c r="C370" s="18" t="s">
        <v>858</v>
      </c>
      <c r="D370" s="211">
        <v>4</v>
      </c>
      <c r="E370" s="211">
        <v>6</v>
      </c>
      <c r="F370" s="211">
        <v>15</v>
      </c>
      <c r="G370" s="211">
        <v>11</v>
      </c>
      <c r="H370" s="211">
        <v>15</v>
      </c>
      <c r="I370" s="211">
        <v>14</v>
      </c>
      <c r="J370" s="211">
        <v>12</v>
      </c>
      <c r="K370" s="211">
        <v>14</v>
      </c>
      <c r="L370" s="211">
        <v>12</v>
      </c>
      <c r="M370" s="211">
        <v>3</v>
      </c>
      <c r="N370" s="211">
        <v>14</v>
      </c>
      <c r="O370" s="211">
        <v>8</v>
      </c>
      <c r="P370" s="211">
        <v>8</v>
      </c>
      <c r="Q370" s="211">
        <v>36</v>
      </c>
      <c r="R370" s="211">
        <v>6</v>
      </c>
      <c r="S370" s="211">
        <v>0</v>
      </c>
      <c r="T370" s="211">
        <v>6</v>
      </c>
      <c r="U370" s="211">
        <v>22</v>
      </c>
      <c r="V370" s="211">
        <v>30</v>
      </c>
      <c r="W370" s="211">
        <v>12</v>
      </c>
      <c r="X370" s="211">
        <v>11</v>
      </c>
      <c r="Y370" s="211">
        <v>13</v>
      </c>
      <c r="Z370" s="211">
        <v>14</v>
      </c>
      <c r="AA370" s="211">
        <v>10</v>
      </c>
      <c r="AB370" s="211">
        <v>11</v>
      </c>
      <c r="AC370" s="211">
        <v>28</v>
      </c>
      <c r="AD370" s="211">
        <v>24</v>
      </c>
      <c r="AE370" s="211">
        <v>20</v>
      </c>
      <c r="AF370" s="211">
        <v>17</v>
      </c>
      <c r="AG370" s="211">
        <v>12</v>
      </c>
      <c r="AH370" s="211">
        <v>15</v>
      </c>
      <c r="AI370" s="211">
        <v>28</v>
      </c>
      <c r="AJ370" s="211">
        <v>24</v>
      </c>
      <c r="AK370" s="211">
        <v>10</v>
      </c>
      <c r="AL370" s="211">
        <v>16</v>
      </c>
      <c r="AM370" s="211">
        <v>12</v>
      </c>
      <c r="AN370" s="211">
        <v>7</v>
      </c>
      <c r="AO370" s="211">
        <v>5</v>
      </c>
      <c r="AP370" s="211">
        <v>32</v>
      </c>
      <c r="AQ370" s="211">
        <v>30</v>
      </c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</row>
    <row r="371" spans="1:83">
      <c r="A371" s="264"/>
      <c r="B371" s="66" t="s">
        <v>1155</v>
      </c>
      <c r="C371" s="18" t="s">
        <v>858</v>
      </c>
      <c r="D371" s="211">
        <v>0</v>
      </c>
      <c r="E371" s="211">
        <v>3</v>
      </c>
      <c r="F371" s="211">
        <v>0</v>
      </c>
      <c r="G371" s="211">
        <v>0</v>
      </c>
      <c r="H371" s="211">
        <v>1</v>
      </c>
      <c r="I371" s="211">
        <v>1</v>
      </c>
      <c r="J371" s="211">
        <v>5</v>
      </c>
      <c r="K371" s="211">
        <v>4</v>
      </c>
      <c r="L371" s="211">
        <v>0</v>
      </c>
      <c r="M371" s="211">
        <v>0</v>
      </c>
      <c r="N371" s="211">
        <v>3</v>
      </c>
      <c r="O371" s="211">
        <v>1</v>
      </c>
      <c r="P371" s="211">
        <v>2</v>
      </c>
      <c r="Q371" s="211">
        <v>0</v>
      </c>
      <c r="R371" s="211">
        <v>1</v>
      </c>
      <c r="S371" s="211">
        <v>7</v>
      </c>
      <c r="T371" s="211">
        <v>1</v>
      </c>
      <c r="U371" s="211">
        <v>3</v>
      </c>
      <c r="V371" s="211">
        <v>0</v>
      </c>
      <c r="W371" s="211">
        <v>3</v>
      </c>
      <c r="X371" s="211">
        <v>9</v>
      </c>
      <c r="Y371" s="211">
        <v>6</v>
      </c>
      <c r="Z371" s="211">
        <v>2</v>
      </c>
      <c r="AA371" s="211">
        <v>1</v>
      </c>
      <c r="AB371" s="211">
        <v>4</v>
      </c>
      <c r="AC371" s="211">
        <v>0</v>
      </c>
      <c r="AD371" s="211">
        <v>6</v>
      </c>
      <c r="AE371" s="211">
        <v>2</v>
      </c>
      <c r="AF371" s="211">
        <v>0</v>
      </c>
      <c r="AG371" s="211">
        <v>0</v>
      </c>
      <c r="AH371" s="211">
        <v>2</v>
      </c>
      <c r="AI371" s="211">
        <v>14</v>
      </c>
      <c r="AJ371" s="211">
        <v>6</v>
      </c>
      <c r="AK371" s="211">
        <v>3</v>
      </c>
      <c r="AL371" s="211">
        <v>0</v>
      </c>
      <c r="AM371" s="211">
        <v>2</v>
      </c>
      <c r="AN371" s="211">
        <v>1</v>
      </c>
      <c r="AO371" s="211">
        <v>2</v>
      </c>
      <c r="AP371" s="211">
        <v>7</v>
      </c>
      <c r="AQ371" s="211">
        <v>0</v>
      </c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</row>
    <row r="372" spans="1:83">
      <c r="A372" s="264"/>
      <c r="B372" s="66" t="s">
        <v>1156</v>
      </c>
      <c r="C372" s="18" t="s">
        <v>858</v>
      </c>
      <c r="D372" s="211">
        <v>0</v>
      </c>
      <c r="E372" s="211">
        <v>6</v>
      </c>
      <c r="F372" s="211">
        <v>0</v>
      </c>
      <c r="G372" s="211">
        <v>0</v>
      </c>
      <c r="H372" s="211">
        <v>1</v>
      </c>
      <c r="I372" s="211">
        <v>2</v>
      </c>
      <c r="J372" s="211">
        <v>4</v>
      </c>
      <c r="K372" s="211">
        <v>0</v>
      </c>
      <c r="L372" s="211">
        <v>0</v>
      </c>
      <c r="M372" s="211">
        <v>0</v>
      </c>
      <c r="N372" s="211">
        <v>7</v>
      </c>
      <c r="O372" s="211">
        <v>2</v>
      </c>
      <c r="P372" s="211">
        <v>0</v>
      </c>
      <c r="Q372" s="211">
        <v>2</v>
      </c>
      <c r="R372" s="211">
        <v>2</v>
      </c>
      <c r="S372" s="211">
        <v>0</v>
      </c>
      <c r="T372" s="211">
        <v>0</v>
      </c>
      <c r="U372" s="211">
        <v>0</v>
      </c>
      <c r="V372" s="211">
        <v>0</v>
      </c>
      <c r="W372" s="211">
        <v>3</v>
      </c>
      <c r="X372" s="211">
        <v>3</v>
      </c>
      <c r="Y372" s="211">
        <v>2</v>
      </c>
      <c r="Z372" s="211">
        <v>1</v>
      </c>
      <c r="AA372" s="211">
        <v>0</v>
      </c>
      <c r="AB372" s="211">
        <v>1</v>
      </c>
      <c r="AC372" s="211">
        <v>1</v>
      </c>
      <c r="AD372" s="211">
        <v>11</v>
      </c>
      <c r="AE372" s="211">
        <v>0</v>
      </c>
      <c r="AF372" s="211">
        <v>0</v>
      </c>
      <c r="AG372" s="211">
        <v>0</v>
      </c>
      <c r="AH372" s="211">
        <v>2</v>
      </c>
      <c r="AI372" s="211">
        <v>14</v>
      </c>
      <c r="AJ372" s="211">
        <v>0</v>
      </c>
      <c r="AK372" s="211">
        <v>0</v>
      </c>
      <c r="AL372" s="211">
        <v>3</v>
      </c>
      <c r="AM372" s="211">
        <v>12</v>
      </c>
      <c r="AN372" s="211">
        <v>0</v>
      </c>
      <c r="AO372" s="211">
        <v>0</v>
      </c>
      <c r="AP372" s="211">
        <v>8</v>
      </c>
      <c r="AQ372" s="211">
        <v>0</v>
      </c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</row>
    <row r="373" spans="1:83">
      <c r="A373" s="264"/>
      <c r="B373" s="66" t="s">
        <v>1157</v>
      </c>
      <c r="C373" s="18" t="s">
        <v>858</v>
      </c>
      <c r="D373" s="211">
        <v>3</v>
      </c>
      <c r="E373" s="211">
        <v>0</v>
      </c>
      <c r="F373" s="211">
        <v>6</v>
      </c>
      <c r="G373" s="211">
        <v>1</v>
      </c>
      <c r="H373" s="211">
        <v>1</v>
      </c>
      <c r="I373" s="211">
        <v>3</v>
      </c>
      <c r="J373" s="211">
        <v>2</v>
      </c>
      <c r="K373" s="211">
        <v>4</v>
      </c>
      <c r="L373" s="211">
        <v>0</v>
      </c>
      <c r="M373" s="211">
        <v>0</v>
      </c>
      <c r="N373" s="211">
        <v>3</v>
      </c>
      <c r="O373" s="211">
        <v>2</v>
      </c>
      <c r="P373" s="211">
        <v>8</v>
      </c>
      <c r="Q373" s="211">
        <v>0</v>
      </c>
      <c r="R373" s="211">
        <v>1</v>
      </c>
      <c r="S373" s="211">
        <v>0</v>
      </c>
      <c r="T373" s="211">
        <v>2</v>
      </c>
      <c r="U373" s="211">
        <v>11</v>
      </c>
      <c r="V373" s="211">
        <v>7</v>
      </c>
      <c r="W373" s="211">
        <v>3</v>
      </c>
      <c r="X373" s="211">
        <v>1</v>
      </c>
      <c r="Y373" s="211">
        <v>4</v>
      </c>
      <c r="Z373" s="211">
        <v>1</v>
      </c>
      <c r="AA373" s="211">
        <v>5</v>
      </c>
      <c r="AB373" s="211">
        <v>2</v>
      </c>
      <c r="AC373" s="211">
        <v>1</v>
      </c>
      <c r="AD373" s="211">
        <v>3</v>
      </c>
      <c r="AE373" s="211">
        <v>5</v>
      </c>
      <c r="AF373" s="211">
        <v>2</v>
      </c>
      <c r="AG373" s="211">
        <v>0</v>
      </c>
      <c r="AH373" s="211">
        <v>4</v>
      </c>
      <c r="AI373" s="211">
        <v>1</v>
      </c>
      <c r="AJ373" s="211">
        <v>2</v>
      </c>
      <c r="AK373" s="211">
        <v>1</v>
      </c>
      <c r="AL373" s="211">
        <v>0</v>
      </c>
      <c r="AM373" s="211">
        <v>12</v>
      </c>
      <c r="AN373" s="211">
        <v>0</v>
      </c>
      <c r="AO373" s="211">
        <v>0</v>
      </c>
      <c r="AP373" s="211">
        <v>3</v>
      </c>
      <c r="AQ373" s="211">
        <v>4</v>
      </c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</row>
    <row r="374" spans="1:83">
      <c r="A374" s="264"/>
      <c r="B374" s="66" t="s">
        <v>1158</v>
      </c>
      <c r="C374" s="18" t="s">
        <v>858</v>
      </c>
      <c r="D374" s="211">
        <v>1</v>
      </c>
      <c r="E374" s="211">
        <v>0</v>
      </c>
      <c r="F374" s="211">
        <v>2</v>
      </c>
      <c r="G374" s="211">
        <v>2</v>
      </c>
      <c r="H374" s="211">
        <v>1</v>
      </c>
      <c r="I374" s="211">
        <v>0</v>
      </c>
      <c r="J374" s="211">
        <v>2</v>
      </c>
      <c r="K374" s="211">
        <v>3</v>
      </c>
      <c r="L374" s="211">
        <v>2</v>
      </c>
      <c r="M374" s="211">
        <v>0</v>
      </c>
      <c r="N374" s="211">
        <v>3</v>
      </c>
      <c r="O374" s="211">
        <v>1</v>
      </c>
      <c r="P374" s="211">
        <v>0</v>
      </c>
      <c r="Q374" s="211">
        <v>0</v>
      </c>
      <c r="R374" s="211">
        <v>1</v>
      </c>
      <c r="S374" s="211">
        <v>0</v>
      </c>
      <c r="T374" s="211">
        <v>1</v>
      </c>
      <c r="U374" s="211">
        <v>0</v>
      </c>
      <c r="V374" s="211">
        <v>7</v>
      </c>
      <c r="W374" s="211">
        <v>3</v>
      </c>
      <c r="X374" s="211">
        <v>3</v>
      </c>
      <c r="Y374" s="211">
        <v>3</v>
      </c>
      <c r="Z374" s="211">
        <v>0</v>
      </c>
      <c r="AA374" s="211">
        <v>3</v>
      </c>
      <c r="AB374" s="211">
        <v>7</v>
      </c>
      <c r="AC374" s="211">
        <v>0</v>
      </c>
      <c r="AD374" s="211">
        <v>3</v>
      </c>
      <c r="AE374" s="211">
        <v>5</v>
      </c>
      <c r="AF374" s="211">
        <v>1</v>
      </c>
      <c r="AG374" s="211">
        <v>1</v>
      </c>
      <c r="AH374" s="211">
        <v>2</v>
      </c>
      <c r="AI374" s="211">
        <v>14</v>
      </c>
      <c r="AJ374" s="211">
        <v>1</v>
      </c>
      <c r="AK374" s="211">
        <v>1</v>
      </c>
      <c r="AL374" s="211">
        <v>0</v>
      </c>
      <c r="AM374" s="211">
        <v>12</v>
      </c>
      <c r="AN374" s="211">
        <v>3</v>
      </c>
      <c r="AO374" s="211">
        <v>0</v>
      </c>
      <c r="AP374" s="211">
        <v>0</v>
      </c>
      <c r="AQ374" s="211">
        <v>1</v>
      </c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</row>
    <row r="375" spans="1:83">
      <c r="A375" s="264"/>
      <c r="B375" s="66" t="s">
        <v>1159</v>
      </c>
      <c r="C375" s="18" t="s">
        <v>858</v>
      </c>
      <c r="D375" s="211">
        <v>1</v>
      </c>
      <c r="E375" s="211">
        <v>0</v>
      </c>
      <c r="F375" s="211">
        <v>0</v>
      </c>
      <c r="G375" s="211">
        <v>0</v>
      </c>
      <c r="H375" s="211">
        <v>1</v>
      </c>
      <c r="I375" s="211">
        <v>0</v>
      </c>
      <c r="J375" s="211">
        <v>5</v>
      </c>
      <c r="K375" s="211">
        <v>2</v>
      </c>
      <c r="L375" s="211">
        <v>0</v>
      </c>
      <c r="M375" s="211">
        <v>0</v>
      </c>
      <c r="N375" s="211">
        <v>3</v>
      </c>
      <c r="O375" s="211">
        <v>1</v>
      </c>
      <c r="P375" s="211">
        <v>0</v>
      </c>
      <c r="Q375" s="211">
        <v>8</v>
      </c>
      <c r="R375" s="211">
        <v>1</v>
      </c>
      <c r="S375" s="211">
        <v>0</v>
      </c>
      <c r="T375" s="211">
        <v>0</v>
      </c>
      <c r="U375" s="211">
        <v>0</v>
      </c>
      <c r="V375" s="211">
        <v>7</v>
      </c>
      <c r="W375" s="211">
        <v>1</v>
      </c>
      <c r="X375" s="211">
        <v>2</v>
      </c>
      <c r="Y375" s="211">
        <v>3</v>
      </c>
      <c r="Z375" s="211">
        <v>0</v>
      </c>
      <c r="AA375" s="211">
        <v>4</v>
      </c>
      <c r="AB375" s="211">
        <v>5</v>
      </c>
      <c r="AC375" s="211">
        <v>3</v>
      </c>
      <c r="AD375" s="211">
        <v>0</v>
      </c>
      <c r="AE375" s="211">
        <v>0</v>
      </c>
      <c r="AF375" s="211">
        <v>0</v>
      </c>
      <c r="AG375" s="211">
        <v>0</v>
      </c>
      <c r="AH375" s="211">
        <v>1</v>
      </c>
      <c r="AI375" s="211">
        <v>0</v>
      </c>
      <c r="AJ375" s="211">
        <v>1</v>
      </c>
      <c r="AK375" s="211">
        <v>4</v>
      </c>
      <c r="AL375" s="211">
        <v>0</v>
      </c>
      <c r="AM375" s="211">
        <v>12</v>
      </c>
      <c r="AN375" s="211">
        <v>0</v>
      </c>
      <c r="AO375" s="211">
        <v>0</v>
      </c>
      <c r="AP375" s="211">
        <v>2</v>
      </c>
      <c r="AQ375" s="211">
        <v>0</v>
      </c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</row>
    <row r="376" spans="1:83">
      <c r="A376" s="264"/>
      <c r="B376" s="66" t="s">
        <v>1160</v>
      </c>
      <c r="C376" s="18" t="s">
        <v>858</v>
      </c>
      <c r="D376" s="211">
        <v>4</v>
      </c>
      <c r="E376" s="211">
        <v>4</v>
      </c>
      <c r="F376" s="211">
        <v>12</v>
      </c>
      <c r="G376" s="211">
        <v>0</v>
      </c>
      <c r="H376" s="211">
        <v>3</v>
      </c>
      <c r="I376" s="211">
        <v>0</v>
      </c>
      <c r="J376" s="211">
        <v>4</v>
      </c>
      <c r="K376" s="211">
        <v>0</v>
      </c>
      <c r="L376" s="211">
        <v>0</v>
      </c>
      <c r="M376" s="211">
        <v>0</v>
      </c>
      <c r="N376" s="211">
        <v>0</v>
      </c>
      <c r="O376" s="211">
        <v>1</v>
      </c>
      <c r="P376" s="211">
        <v>8</v>
      </c>
      <c r="Q376" s="211">
        <v>8</v>
      </c>
      <c r="R376" s="211">
        <v>2</v>
      </c>
      <c r="S376" s="211">
        <v>0</v>
      </c>
      <c r="T376" s="211">
        <v>3</v>
      </c>
      <c r="U376" s="211">
        <v>1</v>
      </c>
      <c r="V376" s="211">
        <v>7</v>
      </c>
      <c r="W376" s="211">
        <v>0</v>
      </c>
      <c r="X376" s="211">
        <v>4</v>
      </c>
      <c r="Y376" s="211">
        <v>0</v>
      </c>
      <c r="Z376" s="211">
        <v>0</v>
      </c>
      <c r="AA376" s="211">
        <v>2</v>
      </c>
      <c r="AB376" s="211">
        <v>0</v>
      </c>
      <c r="AC376" s="211">
        <v>0</v>
      </c>
      <c r="AD376" s="211">
        <v>0</v>
      </c>
      <c r="AE376" s="211">
        <v>3</v>
      </c>
      <c r="AF376" s="211">
        <v>0</v>
      </c>
      <c r="AG376" s="211">
        <v>0</v>
      </c>
      <c r="AH376" s="211">
        <v>6</v>
      </c>
      <c r="AI376" s="211">
        <v>5</v>
      </c>
      <c r="AJ376" s="211">
        <v>2</v>
      </c>
      <c r="AK376" s="211">
        <v>0</v>
      </c>
      <c r="AL376" s="211">
        <v>0</v>
      </c>
      <c r="AM376" s="211">
        <v>0</v>
      </c>
      <c r="AN376" s="211">
        <v>0</v>
      </c>
      <c r="AO376" s="211">
        <v>0</v>
      </c>
      <c r="AP376" s="211">
        <v>6</v>
      </c>
      <c r="AQ376" s="211">
        <v>0</v>
      </c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</row>
    <row r="377" spans="1:83">
      <c r="A377" s="264"/>
      <c r="B377" s="66" t="s">
        <v>1161</v>
      </c>
      <c r="C377" s="18" t="s">
        <v>858</v>
      </c>
      <c r="D377" s="211">
        <v>0</v>
      </c>
      <c r="E377" s="211">
        <v>6</v>
      </c>
      <c r="F377" s="211">
        <v>0</v>
      </c>
      <c r="G377" s="211">
        <v>0</v>
      </c>
      <c r="H377" s="211">
        <v>0</v>
      </c>
      <c r="I377" s="211">
        <v>0</v>
      </c>
      <c r="J377" s="211">
        <v>3</v>
      </c>
      <c r="K377" s="211">
        <v>0</v>
      </c>
      <c r="L377" s="211">
        <v>0</v>
      </c>
      <c r="M377" s="211">
        <v>0</v>
      </c>
      <c r="N377" s="211">
        <v>7</v>
      </c>
      <c r="O377" s="211">
        <v>1</v>
      </c>
      <c r="P377" s="211">
        <v>8</v>
      </c>
      <c r="Q377" s="211">
        <v>12</v>
      </c>
      <c r="R377" s="211">
        <v>2</v>
      </c>
      <c r="S377" s="211">
        <v>0</v>
      </c>
      <c r="T377" s="211">
        <v>4</v>
      </c>
      <c r="U377" s="211">
        <v>0</v>
      </c>
      <c r="V377" s="211">
        <v>15</v>
      </c>
      <c r="W377" s="211">
        <v>12</v>
      </c>
      <c r="X377" s="211">
        <v>0</v>
      </c>
      <c r="Y377" s="211">
        <v>7</v>
      </c>
      <c r="Z377" s="211">
        <v>1</v>
      </c>
      <c r="AA377" s="211">
        <v>0</v>
      </c>
      <c r="AB377" s="211">
        <v>2</v>
      </c>
      <c r="AC377" s="211">
        <v>0</v>
      </c>
      <c r="AD377" s="211">
        <v>1</v>
      </c>
      <c r="AE377" s="211">
        <v>0</v>
      </c>
      <c r="AF377" s="211">
        <v>2</v>
      </c>
      <c r="AG377" s="211">
        <v>0</v>
      </c>
      <c r="AH377" s="211">
        <v>1</v>
      </c>
      <c r="AI377" s="211">
        <v>14</v>
      </c>
      <c r="AJ377" s="211">
        <v>1</v>
      </c>
      <c r="AK377" s="211">
        <v>0</v>
      </c>
      <c r="AL377" s="211">
        <v>0</v>
      </c>
      <c r="AM377" s="211">
        <v>12</v>
      </c>
      <c r="AN377" s="211">
        <v>3</v>
      </c>
      <c r="AO377" s="211">
        <v>4</v>
      </c>
      <c r="AP377" s="211">
        <v>1</v>
      </c>
      <c r="AQ377" s="211">
        <v>0</v>
      </c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</row>
    <row r="378" spans="1:83">
      <c r="A378" s="264"/>
      <c r="B378" s="66" t="s">
        <v>1162</v>
      </c>
      <c r="C378" s="18" t="s">
        <v>858</v>
      </c>
      <c r="D378" s="211">
        <v>0</v>
      </c>
      <c r="E378" s="211">
        <v>0</v>
      </c>
      <c r="F378" s="211">
        <v>0</v>
      </c>
      <c r="G378" s="211">
        <v>0</v>
      </c>
      <c r="H378" s="211">
        <v>0</v>
      </c>
      <c r="I378" s="211">
        <v>0</v>
      </c>
      <c r="J378" s="211">
        <v>2</v>
      </c>
      <c r="K378" s="211">
        <v>0</v>
      </c>
      <c r="L378" s="211">
        <v>0</v>
      </c>
      <c r="M378" s="211">
        <v>0</v>
      </c>
      <c r="N378" s="211">
        <v>0</v>
      </c>
      <c r="O378" s="211">
        <v>1</v>
      </c>
      <c r="P378" s="211">
        <v>0</v>
      </c>
      <c r="Q378" s="211">
        <v>1</v>
      </c>
      <c r="R378" s="211">
        <v>1</v>
      </c>
      <c r="S378" s="211">
        <v>0</v>
      </c>
      <c r="T378" s="211">
        <v>0</v>
      </c>
      <c r="U378" s="211">
        <v>0</v>
      </c>
      <c r="V378" s="211">
        <v>0</v>
      </c>
      <c r="W378" s="211">
        <v>0</v>
      </c>
      <c r="X378" s="211">
        <v>0</v>
      </c>
      <c r="Y378" s="211">
        <v>0</v>
      </c>
      <c r="Z378" s="211">
        <v>0</v>
      </c>
      <c r="AA378" s="211">
        <v>0</v>
      </c>
      <c r="AB378" s="211">
        <v>1</v>
      </c>
      <c r="AC378" s="211">
        <v>0</v>
      </c>
      <c r="AD378" s="211">
        <v>0</v>
      </c>
      <c r="AE378" s="211">
        <v>0</v>
      </c>
      <c r="AF378" s="211">
        <v>0</v>
      </c>
      <c r="AG378" s="211">
        <v>0</v>
      </c>
      <c r="AH378" s="211">
        <v>3</v>
      </c>
      <c r="AI378" s="211">
        <v>0</v>
      </c>
      <c r="AJ378" s="211">
        <v>2</v>
      </c>
      <c r="AK378" s="211">
        <v>0</v>
      </c>
      <c r="AL378" s="211">
        <v>0</v>
      </c>
      <c r="AM378" s="211">
        <v>0</v>
      </c>
      <c r="AN378" s="211">
        <v>0</v>
      </c>
      <c r="AO378" s="211">
        <v>0</v>
      </c>
      <c r="AP378" s="211">
        <v>1</v>
      </c>
      <c r="AQ378" s="211">
        <v>0</v>
      </c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</row>
    <row r="379" spans="1:83" ht="15" customHeight="1">
      <c r="A379" s="259" t="s">
        <v>1163</v>
      </c>
      <c r="B379" s="66" t="s">
        <v>1164</v>
      </c>
      <c r="C379" s="18" t="s">
        <v>858</v>
      </c>
      <c r="D379" s="211">
        <v>5</v>
      </c>
      <c r="E379" s="211">
        <v>2</v>
      </c>
      <c r="F379" s="211">
        <v>6</v>
      </c>
      <c r="G379" s="211">
        <v>8</v>
      </c>
      <c r="H379" s="211">
        <v>1</v>
      </c>
      <c r="I379" s="211">
        <v>0</v>
      </c>
      <c r="J379" s="211">
        <v>0</v>
      </c>
      <c r="K379" s="211">
        <v>4</v>
      </c>
      <c r="L379" s="211">
        <v>2</v>
      </c>
      <c r="M379" s="211">
        <v>1</v>
      </c>
      <c r="N379" s="211">
        <v>0</v>
      </c>
      <c r="O379" s="211">
        <v>0</v>
      </c>
      <c r="P379" s="211">
        <v>0</v>
      </c>
      <c r="Q379" s="211">
        <v>9</v>
      </c>
      <c r="R379" s="211">
        <v>0</v>
      </c>
      <c r="S379" s="211">
        <v>0</v>
      </c>
      <c r="T379" s="211">
        <v>0</v>
      </c>
      <c r="U379" s="211">
        <v>1</v>
      </c>
      <c r="V379" s="211">
        <v>0</v>
      </c>
      <c r="W379" s="211">
        <v>0</v>
      </c>
      <c r="X379" s="211">
        <v>0</v>
      </c>
      <c r="Y379" s="211">
        <v>1</v>
      </c>
      <c r="Z379" s="211">
        <v>0</v>
      </c>
      <c r="AA379" s="211">
        <v>29</v>
      </c>
      <c r="AB379" s="211">
        <v>0</v>
      </c>
      <c r="AC379" s="211">
        <v>0</v>
      </c>
      <c r="AD379" s="211">
        <v>0</v>
      </c>
      <c r="AE379" s="211">
        <v>0</v>
      </c>
      <c r="AF379" s="211">
        <v>0</v>
      </c>
      <c r="AG379" s="211">
        <v>0</v>
      </c>
      <c r="AH379" s="211">
        <v>0</v>
      </c>
      <c r="AI379" s="211">
        <v>0</v>
      </c>
      <c r="AJ379" s="211">
        <v>0</v>
      </c>
      <c r="AK379" s="211">
        <v>0</v>
      </c>
      <c r="AL379" s="211">
        <v>0</v>
      </c>
      <c r="AM379" s="211">
        <v>0</v>
      </c>
      <c r="AN379" s="211">
        <v>0</v>
      </c>
      <c r="AO379" s="211">
        <v>1</v>
      </c>
      <c r="AP379" s="211">
        <v>2</v>
      </c>
      <c r="AQ379" s="211">
        <v>0</v>
      </c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</row>
    <row r="380" spans="1:83">
      <c r="A380" s="259"/>
      <c r="B380" s="66" t="s">
        <v>1165</v>
      </c>
      <c r="C380" s="18" t="s">
        <v>858</v>
      </c>
      <c r="D380" s="211">
        <v>0</v>
      </c>
      <c r="E380" s="211">
        <v>1</v>
      </c>
      <c r="F380" s="211">
        <v>6</v>
      </c>
      <c r="G380" s="211">
        <v>4</v>
      </c>
      <c r="H380" s="211">
        <v>1</v>
      </c>
      <c r="I380" s="211">
        <v>0</v>
      </c>
      <c r="J380" s="211">
        <v>0</v>
      </c>
      <c r="K380" s="211">
        <v>7</v>
      </c>
      <c r="L380" s="211">
        <v>2</v>
      </c>
      <c r="M380" s="211">
        <v>1</v>
      </c>
      <c r="N380" s="211">
        <v>0</v>
      </c>
      <c r="O380" s="211">
        <v>0</v>
      </c>
      <c r="P380" s="211">
        <v>0</v>
      </c>
      <c r="Q380" s="211">
        <v>7</v>
      </c>
      <c r="R380" s="211">
        <v>0</v>
      </c>
      <c r="S380" s="211">
        <v>0</v>
      </c>
      <c r="T380" s="211">
        <v>0</v>
      </c>
      <c r="U380" s="211">
        <v>1</v>
      </c>
      <c r="V380" s="211">
        <v>0</v>
      </c>
      <c r="W380" s="211">
        <v>0</v>
      </c>
      <c r="X380" s="211">
        <v>0</v>
      </c>
      <c r="Y380" s="211">
        <v>1</v>
      </c>
      <c r="Z380" s="211">
        <v>0</v>
      </c>
      <c r="AA380" s="211">
        <v>1</v>
      </c>
      <c r="AB380" s="211">
        <v>0</v>
      </c>
      <c r="AC380" s="211">
        <v>0</v>
      </c>
      <c r="AD380" s="211">
        <v>0</v>
      </c>
      <c r="AE380" s="211">
        <v>0</v>
      </c>
      <c r="AF380" s="211">
        <v>0</v>
      </c>
      <c r="AG380" s="211">
        <v>0</v>
      </c>
      <c r="AH380" s="211">
        <v>0</v>
      </c>
      <c r="AI380" s="211">
        <v>0</v>
      </c>
      <c r="AJ380" s="211">
        <v>0</v>
      </c>
      <c r="AK380" s="211">
        <v>0</v>
      </c>
      <c r="AL380" s="211">
        <v>0</v>
      </c>
      <c r="AM380" s="211">
        <v>0</v>
      </c>
      <c r="AN380" s="211">
        <v>0</v>
      </c>
      <c r="AO380" s="211">
        <v>1</v>
      </c>
      <c r="AP380" s="211">
        <v>2</v>
      </c>
      <c r="AQ380" s="211">
        <v>0</v>
      </c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</row>
    <row r="381" spans="1:83">
      <c r="A381" s="259"/>
      <c r="B381" s="66" t="s">
        <v>913</v>
      </c>
      <c r="C381" s="18" t="s">
        <v>858</v>
      </c>
      <c r="D381" s="211">
        <v>0</v>
      </c>
      <c r="E381" s="211">
        <v>1</v>
      </c>
      <c r="F381" s="211">
        <v>0</v>
      </c>
      <c r="G381" s="211">
        <v>1</v>
      </c>
      <c r="H381" s="211">
        <v>1</v>
      </c>
      <c r="I381" s="211">
        <v>0</v>
      </c>
      <c r="J381" s="211">
        <v>0</v>
      </c>
      <c r="K381" s="211">
        <v>1</v>
      </c>
      <c r="L381" s="211">
        <v>0</v>
      </c>
      <c r="M381" s="211">
        <v>0</v>
      </c>
      <c r="N381" s="211">
        <v>0</v>
      </c>
      <c r="O381" s="211">
        <v>0</v>
      </c>
      <c r="P381" s="211">
        <v>0</v>
      </c>
      <c r="Q381" s="211">
        <v>0</v>
      </c>
      <c r="R381" s="211">
        <v>0</v>
      </c>
      <c r="S381" s="211">
        <v>0</v>
      </c>
      <c r="T381" s="211">
        <v>0</v>
      </c>
      <c r="U381" s="211">
        <v>1</v>
      </c>
      <c r="V381" s="211">
        <v>0</v>
      </c>
      <c r="W381" s="211">
        <v>0</v>
      </c>
      <c r="X381" s="211">
        <v>0</v>
      </c>
      <c r="Y381" s="211">
        <v>0</v>
      </c>
      <c r="Z381" s="211">
        <v>0</v>
      </c>
      <c r="AA381" s="211">
        <v>1</v>
      </c>
      <c r="AB381" s="211">
        <v>0</v>
      </c>
      <c r="AC381" s="211">
        <v>0</v>
      </c>
      <c r="AD381" s="211">
        <v>0</v>
      </c>
      <c r="AE381" s="211">
        <v>0</v>
      </c>
      <c r="AF381" s="211">
        <v>0</v>
      </c>
      <c r="AG381" s="211">
        <v>0</v>
      </c>
      <c r="AH381" s="211">
        <v>0</v>
      </c>
      <c r="AI381" s="211">
        <v>0</v>
      </c>
      <c r="AJ381" s="211">
        <v>0</v>
      </c>
      <c r="AK381" s="211">
        <v>0</v>
      </c>
      <c r="AL381" s="211">
        <v>0</v>
      </c>
      <c r="AM381" s="211">
        <v>0</v>
      </c>
      <c r="AN381" s="211">
        <v>0</v>
      </c>
      <c r="AO381" s="211">
        <v>1</v>
      </c>
      <c r="AP381" s="211">
        <v>1</v>
      </c>
      <c r="AQ381" s="211">
        <v>0</v>
      </c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</row>
    <row r="382" spans="1:83">
      <c r="A382" s="259"/>
      <c r="B382" s="66" t="s">
        <v>917</v>
      </c>
      <c r="C382" s="18" t="s">
        <v>858</v>
      </c>
      <c r="D382" s="211">
        <v>0</v>
      </c>
      <c r="E382" s="211">
        <v>0</v>
      </c>
      <c r="F382" s="211">
        <v>0</v>
      </c>
      <c r="G382" s="211">
        <v>0</v>
      </c>
      <c r="H382" s="211">
        <v>0</v>
      </c>
      <c r="I382" s="211">
        <v>0</v>
      </c>
      <c r="J382" s="211">
        <v>0</v>
      </c>
      <c r="K382" s="211">
        <v>0</v>
      </c>
      <c r="L382" s="211">
        <v>0</v>
      </c>
      <c r="M382" s="211">
        <v>0</v>
      </c>
      <c r="N382" s="211">
        <v>0</v>
      </c>
      <c r="O382" s="211">
        <v>0</v>
      </c>
      <c r="P382" s="211">
        <v>0</v>
      </c>
      <c r="Q382" s="211">
        <v>0</v>
      </c>
      <c r="R382" s="211">
        <v>0</v>
      </c>
      <c r="S382" s="211">
        <v>0</v>
      </c>
      <c r="T382" s="211">
        <v>0</v>
      </c>
      <c r="U382" s="211">
        <v>0</v>
      </c>
      <c r="V382" s="211">
        <v>0</v>
      </c>
      <c r="W382" s="211">
        <v>0</v>
      </c>
      <c r="X382" s="211">
        <v>0</v>
      </c>
      <c r="Y382" s="211">
        <v>0</v>
      </c>
      <c r="Z382" s="211">
        <v>0</v>
      </c>
      <c r="AA382" s="211">
        <v>0</v>
      </c>
      <c r="AB382" s="211">
        <v>0</v>
      </c>
      <c r="AC382" s="211">
        <v>0</v>
      </c>
      <c r="AD382" s="211">
        <v>0</v>
      </c>
      <c r="AE382" s="211">
        <v>0</v>
      </c>
      <c r="AF382" s="211">
        <v>0</v>
      </c>
      <c r="AG382" s="211">
        <v>0</v>
      </c>
      <c r="AH382" s="211">
        <v>0</v>
      </c>
      <c r="AI382" s="211">
        <v>0</v>
      </c>
      <c r="AJ382" s="211">
        <v>0</v>
      </c>
      <c r="AK382" s="211">
        <v>0</v>
      </c>
      <c r="AL382" s="211">
        <v>0</v>
      </c>
      <c r="AM382" s="211">
        <v>0</v>
      </c>
      <c r="AN382" s="211">
        <v>0</v>
      </c>
      <c r="AO382" s="211">
        <v>0</v>
      </c>
      <c r="AP382" s="211">
        <v>0</v>
      </c>
      <c r="AQ382" s="211">
        <v>0</v>
      </c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</row>
    <row r="383" spans="1:83">
      <c r="A383" s="259"/>
      <c r="B383" s="66" t="s">
        <v>918</v>
      </c>
      <c r="C383" s="18" t="s">
        <v>858</v>
      </c>
      <c r="D383" s="211">
        <v>0</v>
      </c>
      <c r="E383" s="211">
        <v>0</v>
      </c>
      <c r="F383" s="211">
        <v>0</v>
      </c>
      <c r="G383" s="211">
        <v>0</v>
      </c>
      <c r="H383" s="211">
        <v>0</v>
      </c>
      <c r="I383" s="211">
        <v>0</v>
      </c>
      <c r="J383" s="211">
        <v>0</v>
      </c>
      <c r="K383" s="211">
        <v>0</v>
      </c>
      <c r="L383" s="211">
        <v>0</v>
      </c>
      <c r="M383" s="211">
        <v>0</v>
      </c>
      <c r="N383" s="211">
        <v>0</v>
      </c>
      <c r="O383" s="211">
        <v>0</v>
      </c>
      <c r="P383" s="211">
        <v>0</v>
      </c>
      <c r="Q383" s="211">
        <v>0</v>
      </c>
      <c r="R383" s="211">
        <v>0</v>
      </c>
      <c r="S383" s="211">
        <v>0</v>
      </c>
      <c r="T383" s="211">
        <v>0</v>
      </c>
      <c r="U383" s="211">
        <v>0</v>
      </c>
      <c r="V383" s="211">
        <v>0</v>
      </c>
      <c r="W383" s="211">
        <v>0</v>
      </c>
      <c r="X383" s="211">
        <v>0</v>
      </c>
      <c r="Y383" s="211">
        <v>0</v>
      </c>
      <c r="Z383" s="211">
        <v>0</v>
      </c>
      <c r="AA383" s="211">
        <v>0</v>
      </c>
      <c r="AB383" s="211">
        <v>0</v>
      </c>
      <c r="AC383" s="211">
        <v>0</v>
      </c>
      <c r="AD383" s="211">
        <v>0</v>
      </c>
      <c r="AE383" s="211">
        <v>0</v>
      </c>
      <c r="AF383" s="211">
        <v>0</v>
      </c>
      <c r="AG383" s="211">
        <v>0</v>
      </c>
      <c r="AH383" s="211">
        <v>0</v>
      </c>
      <c r="AI383" s="211">
        <v>0</v>
      </c>
      <c r="AJ383" s="211">
        <v>0</v>
      </c>
      <c r="AK383" s="211">
        <v>0</v>
      </c>
      <c r="AL383" s="211">
        <v>0</v>
      </c>
      <c r="AM383" s="211">
        <v>0</v>
      </c>
      <c r="AN383" s="211">
        <v>0</v>
      </c>
      <c r="AO383" s="211">
        <v>0</v>
      </c>
      <c r="AP383" s="211">
        <v>0</v>
      </c>
      <c r="AQ383" s="211">
        <v>0</v>
      </c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</row>
    <row r="384" spans="1:83">
      <c r="A384" s="259"/>
      <c r="B384" s="66" t="s">
        <v>919</v>
      </c>
      <c r="C384" s="18" t="s">
        <v>858</v>
      </c>
      <c r="D384" s="211">
        <v>0</v>
      </c>
      <c r="E384" s="211">
        <v>1</v>
      </c>
      <c r="F384" s="211">
        <v>1</v>
      </c>
      <c r="G384" s="211">
        <v>1</v>
      </c>
      <c r="H384" s="211">
        <v>1</v>
      </c>
      <c r="I384" s="211">
        <v>0</v>
      </c>
      <c r="J384" s="211">
        <v>0</v>
      </c>
      <c r="K384" s="211">
        <v>2</v>
      </c>
      <c r="L384" s="211">
        <v>1</v>
      </c>
      <c r="M384" s="211">
        <v>1</v>
      </c>
      <c r="N384" s="211">
        <v>0</v>
      </c>
      <c r="O384" s="211">
        <v>0</v>
      </c>
      <c r="P384" s="211">
        <v>0</v>
      </c>
      <c r="Q384" s="211">
        <v>0</v>
      </c>
      <c r="R384" s="211">
        <v>0</v>
      </c>
      <c r="S384" s="211">
        <v>0</v>
      </c>
      <c r="T384" s="211">
        <v>0</v>
      </c>
      <c r="U384" s="211">
        <v>0</v>
      </c>
      <c r="V384" s="211">
        <v>0</v>
      </c>
      <c r="W384" s="211">
        <v>0</v>
      </c>
      <c r="X384" s="211">
        <v>2</v>
      </c>
      <c r="Y384" s="211">
        <v>0</v>
      </c>
      <c r="Z384" s="211">
        <v>0</v>
      </c>
      <c r="AA384" s="211">
        <v>5</v>
      </c>
      <c r="AB384" s="211">
        <v>0</v>
      </c>
      <c r="AC384" s="211">
        <v>0</v>
      </c>
      <c r="AD384" s="211">
        <v>0</v>
      </c>
      <c r="AE384" s="211">
        <v>0</v>
      </c>
      <c r="AF384" s="211">
        <v>0</v>
      </c>
      <c r="AG384" s="211">
        <v>0</v>
      </c>
      <c r="AH384" s="211">
        <v>0</v>
      </c>
      <c r="AI384" s="211">
        <v>0</v>
      </c>
      <c r="AJ384" s="211">
        <v>0</v>
      </c>
      <c r="AK384" s="211">
        <v>0</v>
      </c>
      <c r="AL384" s="211">
        <v>1</v>
      </c>
      <c r="AM384" s="211">
        <v>0</v>
      </c>
      <c r="AN384" s="211">
        <v>0</v>
      </c>
      <c r="AO384" s="211">
        <v>1</v>
      </c>
      <c r="AP384" s="211">
        <v>0</v>
      </c>
      <c r="AQ384" s="211">
        <v>0</v>
      </c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</row>
    <row r="385" spans="1:83">
      <c r="A385" s="259"/>
      <c r="B385" s="66" t="s">
        <v>920</v>
      </c>
      <c r="C385" s="18" t="s">
        <v>858</v>
      </c>
      <c r="D385" s="211">
        <v>0</v>
      </c>
      <c r="E385" s="211">
        <v>1</v>
      </c>
      <c r="F385" s="211">
        <v>0</v>
      </c>
      <c r="G385" s="211">
        <v>3</v>
      </c>
      <c r="H385" s="211">
        <v>1</v>
      </c>
      <c r="I385" s="211">
        <v>0</v>
      </c>
      <c r="J385" s="211">
        <v>0</v>
      </c>
      <c r="K385" s="211">
        <v>1</v>
      </c>
      <c r="L385" s="211">
        <v>0</v>
      </c>
      <c r="M385" s="211">
        <v>0</v>
      </c>
      <c r="N385" s="211">
        <v>0</v>
      </c>
      <c r="O385" s="211">
        <v>0</v>
      </c>
      <c r="P385" s="211">
        <v>0</v>
      </c>
      <c r="Q385" s="211">
        <v>0</v>
      </c>
      <c r="R385" s="211">
        <v>0</v>
      </c>
      <c r="S385" s="211">
        <v>0</v>
      </c>
      <c r="T385" s="211">
        <v>0</v>
      </c>
      <c r="U385" s="211">
        <v>0</v>
      </c>
      <c r="V385" s="211">
        <v>0</v>
      </c>
      <c r="W385" s="211">
        <v>0</v>
      </c>
      <c r="X385" s="211">
        <v>0</v>
      </c>
      <c r="Y385" s="211">
        <v>0</v>
      </c>
      <c r="Z385" s="211">
        <v>0</v>
      </c>
      <c r="AA385" s="211">
        <v>4</v>
      </c>
      <c r="AB385" s="211">
        <v>0</v>
      </c>
      <c r="AC385" s="211">
        <v>0</v>
      </c>
      <c r="AD385" s="211">
        <v>0</v>
      </c>
      <c r="AE385" s="211">
        <v>1</v>
      </c>
      <c r="AF385" s="211">
        <v>0</v>
      </c>
      <c r="AG385" s="211">
        <v>0</v>
      </c>
      <c r="AH385" s="211">
        <v>0</v>
      </c>
      <c r="AI385" s="211">
        <v>0</v>
      </c>
      <c r="AJ385" s="211">
        <v>0</v>
      </c>
      <c r="AK385" s="211">
        <v>0</v>
      </c>
      <c r="AL385" s="211">
        <v>1</v>
      </c>
      <c r="AM385" s="211">
        <v>0</v>
      </c>
      <c r="AN385" s="211">
        <v>0</v>
      </c>
      <c r="AO385" s="211">
        <v>0</v>
      </c>
      <c r="AP385" s="211">
        <v>0</v>
      </c>
      <c r="AQ385" s="211">
        <v>0</v>
      </c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</row>
    <row r="386" spans="1:83">
      <c r="A386" s="259"/>
      <c r="B386" s="66" t="s">
        <v>921</v>
      </c>
      <c r="C386" s="18" t="s">
        <v>858</v>
      </c>
      <c r="D386" s="211">
        <v>0</v>
      </c>
      <c r="E386" s="211">
        <v>0</v>
      </c>
      <c r="F386" s="211">
        <v>1</v>
      </c>
      <c r="G386" s="211">
        <v>1</v>
      </c>
      <c r="H386" s="211">
        <v>0</v>
      </c>
      <c r="I386" s="211">
        <v>0</v>
      </c>
      <c r="J386" s="211">
        <v>0</v>
      </c>
      <c r="K386" s="211">
        <v>1</v>
      </c>
      <c r="L386" s="211">
        <v>1</v>
      </c>
      <c r="M386" s="211">
        <v>1</v>
      </c>
      <c r="N386" s="211">
        <v>0</v>
      </c>
      <c r="O386" s="211">
        <v>0</v>
      </c>
      <c r="P386" s="211">
        <v>0</v>
      </c>
      <c r="Q386" s="211">
        <v>1</v>
      </c>
      <c r="R386" s="211">
        <v>0</v>
      </c>
      <c r="S386" s="211">
        <v>0</v>
      </c>
      <c r="T386" s="211">
        <v>0</v>
      </c>
      <c r="U386" s="211">
        <v>0</v>
      </c>
      <c r="V386" s="211">
        <v>0</v>
      </c>
      <c r="W386" s="211">
        <v>0</v>
      </c>
      <c r="X386" s="211">
        <v>2</v>
      </c>
      <c r="Y386" s="211">
        <v>0</v>
      </c>
      <c r="Z386" s="211">
        <v>0</v>
      </c>
      <c r="AA386" s="211">
        <v>2</v>
      </c>
      <c r="AB386" s="211">
        <v>0</v>
      </c>
      <c r="AC386" s="211">
        <v>0</v>
      </c>
      <c r="AD386" s="211">
        <v>0</v>
      </c>
      <c r="AE386" s="211">
        <v>0</v>
      </c>
      <c r="AF386" s="211">
        <v>0</v>
      </c>
      <c r="AG386" s="211">
        <v>0</v>
      </c>
      <c r="AH386" s="211">
        <v>0</v>
      </c>
      <c r="AI386" s="211">
        <v>0</v>
      </c>
      <c r="AJ386" s="211">
        <v>0</v>
      </c>
      <c r="AK386" s="211">
        <v>0</v>
      </c>
      <c r="AL386" s="211">
        <v>1</v>
      </c>
      <c r="AM386" s="211">
        <v>0</v>
      </c>
      <c r="AN386" s="211">
        <v>3</v>
      </c>
      <c r="AO386" s="211">
        <v>1</v>
      </c>
      <c r="AP386" s="211">
        <v>0</v>
      </c>
      <c r="AQ386" s="211">
        <v>0</v>
      </c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</row>
    <row r="387" spans="1:83">
      <c r="A387" s="259"/>
      <c r="B387" s="66" t="s">
        <v>922</v>
      </c>
      <c r="C387" s="18" t="s">
        <v>858</v>
      </c>
      <c r="D387" s="211">
        <v>0</v>
      </c>
      <c r="E387" s="211">
        <v>4</v>
      </c>
      <c r="F387" s="211">
        <v>2</v>
      </c>
      <c r="G387" s="211">
        <v>2</v>
      </c>
      <c r="H387" s="211">
        <v>1</v>
      </c>
      <c r="I387" s="211">
        <v>0</v>
      </c>
      <c r="J387" s="211">
        <v>0</v>
      </c>
      <c r="K387" s="211">
        <v>1</v>
      </c>
      <c r="L387" s="211">
        <v>1</v>
      </c>
      <c r="M387" s="211">
        <v>3</v>
      </c>
      <c r="N387" s="211">
        <v>0</v>
      </c>
      <c r="O387" s="211">
        <v>0</v>
      </c>
      <c r="P387" s="211">
        <v>0</v>
      </c>
      <c r="Q387" s="211">
        <v>1</v>
      </c>
      <c r="R387" s="211">
        <v>0</v>
      </c>
      <c r="S387" s="211">
        <v>0</v>
      </c>
      <c r="T387" s="211">
        <v>0</v>
      </c>
      <c r="U387" s="211">
        <v>0</v>
      </c>
      <c r="V387" s="211">
        <v>0</v>
      </c>
      <c r="W387" s="211">
        <v>0</v>
      </c>
      <c r="X387" s="211">
        <v>0</v>
      </c>
      <c r="Y387" s="211">
        <v>0</v>
      </c>
      <c r="Z387" s="211">
        <v>0</v>
      </c>
      <c r="AA387" s="211">
        <v>4</v>
      </c>
      <c r="AB387" s="211">
        <v>0</v>
      </c>
      <c r="AC387" s="211">
        <v>0</v>
      </c>
      <c r="AD387" s="211">
        <v>0</v>
      </c>
      <c r="AE387" s="211">
        <v>0</v>
      </c>
      <c r="AF387" s="211">
        <v>0</v>
      </c>
      <c r="AG387" s="211">
        <v>0</v>
      </c>
      <c r="AH387" s="211">
        <v>0</v>
      </c>
      <c r="AI387" s="211">
        <v>0</v>
      </c>
      <c r="AJ387" s="211">
        <v>0</v>
      </c>
      <c r="AK387" s="211">
        <v>0</v>
      </c>
      <c r="AL387" s="211">
        <v>0</v>
      </c>
      <c r="AM387" s="211">
        <v>0</v>
      </c>
      <c r="AN387" s="211">
        <v>0</v>
      </c>
      <c r="AO387" s="211">
        <v>1</v>
      </c>
      <c r="AP387" s="211">
        <v>1</v>
      </c>
      <c r="AQ387" s="211">
        <v>0</v>
      </c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</row>
    <row r="388" spans="1:83" ht="14.25" customHeight="1">
      <c r="A388" s="259"/>
      <c r="B388" s="66" t="s">
        <v>923</v>
      </c>
      <c r="C388" s="18" t="s">
        <v>858</v>
      </c>
      <c r="D388" s="211">
        <v>0</v>
      </c>
      <c r="E388" s="211">
        <v>4</v>
      </c>
      <c r="F388" s="211">
        <v>0</v>
      </c>
      <c r="G388" s="211">
        <v>0</v>
      </c>
      <c r="H388" s="211">
        <v>1</v>
      </c>
      <c r="I388" s="211">
        <v>0</v>
      </c>
      <c r="J388" s="211">
        <v>0</v>
      </c>
      <c r="K388" s="211">
        <v>1</v>
      </c>
      <c r="L388" s="211">
        <v>1</v>
      </c>
      <c r="M388" s="211">
        <v>3</v>
      </c>
      <c r="N388" s="211">
        <v>0</v>
      </c>
      <c r="O388" s="211">
        <v>0</v>
      </c>
      <c r="P388" s="211">
        <v>0</v>
      </c>
      <c r="Q388" s="211">
        <v>8</v>
      </c>
      <c r="R388" s="211">
        <v>0</v>
      </c>
      <c r="S388" s="211">
        <v>0</v>
      </c>
      <c r="T388" s="211">
        <v>0</v>
      </c>
      <c r="U388" s="211">
        <v>0</v>
      </c>
      <c r="V388" s="211">
        <v>0</v>
      </c>
      <c r="W388" s="211">
        <v>0</v>
      </c>
      <c r="X388" s="211">
        <v>0</v>
      </c>
      <c r="Y388" s="211">
        <v>0</v>
      </c>
      <c r="Z388" s="211">
        <v>0</v>
      </c>
      <c r="AA388" s="211">
        <v>4</v>
      </c>
      <c r="AB388" s="211">
        <v>0</v>
      </c>
      <c r="AC388" s="211">
        <v>0</v>
      </c>
      <c r="AD388" s="211">
        <v>0</v>
      </c>
      <c r="AE388" s="211">
        <v>0</v>
      </c>
      <c r="AF388" s="211">
        <v>0</v>
      </c>
      <c r="AG388" s="211">
        <v>0</v>
      </c>
      <c r="AH388" s="211">
        <v>0</v>
      </c>
      <c r="AI388" s="211">
        <v>0</v>
      </c>
      <c r="AJ388" s="211">
        <v>0</v>
      </c>
      <c r="AK388" s="211">
        <v>0</v>
      </c>
      <c r="AL388" s="211">
        <v>0</v>
      </c>
      <c r="AM388" s="211">
        <v>0</v>
      </c>
      <c r="AN388" s="211">
        <v>0</v>
      </c>
      <c r="AO388" s="211">
        <v>0</v>
      </c>
      <c r="AP388" s="211">
        <v>1</v>
      </c>
      <c r="AQ388" s="211">
        <v>0</v>
      </c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</row>
    <row r="389" spans="1:83" s="71" customFormat="1" ht="31.5" customHeight="1">
      <c r="A389" s="258" t="s">
        <v>1166</v>
      </c>
      <c r="B389" s="48" t="s">
        <v>1167</v>
      </c>
      <c r="C389" s="59" t="s">
        <v>866</v>
      </c>
      <c r="D389" s="219" t="s">
        <v>1</v>
      </c>
      <c r="E389" s="219" t="s">
        <v>1</v>
      </c>
      <c r="F389" s="219" t="s">
        <v>1</v>
      </c>
      <c r="G389" s="219" t="s">
        <v>1</v>
      </c>
      <c r="H389" s="219" t="s">
        <v>1</v>
      </c>
      <c r="I389" s="219" t="s">
        <v>1</v>
      </c>
      <c r="J389" s="219" t="s">
        <v>1</v>
      </c>
      <c r="K389" s="219" t="s">
        <v>1</v>
      </c>
      <c r="L389" s="219" t="s">
        <v>1</v>
      </c>
      <c r="M389" s="219" t="s">
        <v>1</v>
      </c>
      <c r="N389" s="219" t="s">
        <v>1</v>
      </c>
      <c r="O389" s="219" t="s">
        <v>1</v>
      </c>
      <c r="P389" s="219" t="s">
        <v>1</v>
      </c>
      <c r="Q389" s="219" t="s">
        <v>1</v>
      </c>
      <c r="R389" s="219" t="s">
        <v>1</v>
      </c>
      <c r="S389" s="219" t="s">
        <v>1</v>
      </c>
      <c r="T389" s="219" t="s">
        <v>1</v>
      </c>
      <c r="U389" s="219" t="s">
        <v>1</v>
      </c>
      <c r="V389" s="219" t="s">
        <v>1</v>
      </c>
      <c r="W389" s="219" t="s">
        <v>1</v>
      </c>
      <c r="X389" s="219" t="s">
        <v>1</v>
      </c>
      <c r="Y389" s="219" t="s">
        <v>1</v>
      </c>
      <c r="Z389" s="219" t="s">
        <v>1</v>
      </c>
      <c r="AA389" s="219" t="s">
        <v>1</v>
      </c>
      <c r="AB389" s="219" t="s">
        <v>1</v>
      </c>
      <c r="AC389" s="219" t="s">
        <v>1</v>
      </c>
      <c r="AD389" s="219" t="s">
        <v>1</v>
      </c>
      <c r="AE389" s="219" t="s">
        <v>1</v>
      </c>
      <c r="AF389" s="219" t="s">
        <v>1</v>
      </c>
      <c r="AG389" s="219" t="s">
        <v>1</v>
      </c>
      <c r="AH389" s="219" t="s">
        <v>1</v>
      </c>
      <c r="AI389" s="219" t="s">
        <v>1</v>
      </c>
      <c r="AJ389" s="219" t="s">
        <v>1</v>
      </c>
      <c r="AK389" s="219" t="s">
        <v>1</v>
      </c>
      <c r="AL389" s="219" t="s">
        <v>1</v>
      </c>
      <c r="AM389" s="219" t="s">
        <v>1</v>
      </c>
      <c r="AN389" s="219" t="s">
        <v>1</v>
      </c>
      <c r="AO389" s="219" t="s">
        <v>1</v>
      </c>
      <c r="AP389" s="219" t="s">
        <v>1</v>
      </c>
      <c r="AQ389" s="219" t="s">
        <v>1</v>
      </c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</row>
    <row r="390" spans="1:83" s="71" customFormat="1" ht="45">
      <c r="A390" s="258"/>
      <c r="B390" s="48" t="s">
        <v>1168</v>
      </c>
      <c r="C390" s="59" t="s">
        <v>870</v>
      </c>
      <c r="D390" s="220">
        <f t="shared" ref="D390:AQ390" si="100">IFERROR(COUNTIF(D391:D400,"да")/COUNTA(D391:D400)*100,0)</f>
        <v>100</v>
      </c>
      <c r="E390" s="220">
        <f t="shared" si="100"/>
        <v>100</v>
      </c>
      <c r="F390" s="220">
        <f t="shared" si="100"/>
        <v>100</v>
      </c>
      <c r="G390" s="220">
        <f t="shared" si="100"/>
        <v>100</v>
      </c>
      <c r="H390" s="220">
        <f t="shared" si="100"/>
        <v>100</v>
      </c>
      <c r="I390" s="220">
        <f t="shared" si="100"/>
        <v>100</v>
      </c>
      <c r="J390" s="220">
        <f t="shared" si="100"/>
        <v>100</v>
      </c>
      <c r="K390" s="220">
        <f t="shared" si="100"/>
        <v>100</v>
      </c>
      <c r="L390" s="220">
        <f t="shared" si="100"/>
        <v>100</v>
      </c>
      <c r="M390" s="220">
        <f t="shared" si="100"/>
        <v>100</v>
      </c>
      <c r="N390" s="220">
        <f t="shared" si="100"/>
        <v>100</v>
      </c>
      <c r="O390" s="220">
        <f t="shared" si="100"/>
        <v>100</v>
      </c>
      <c r="P390" s="220">
        <f t="shared" si="100"/>
        <v>100</v>
      </c>
      <c r="Q390" s="220">
        <f t="shared" si="100"/>
        <v>100</v>
      </c>
      <c r="R390" s="220">
        <f t="shared" si="100"/>
        <v>100</v>
      </c>
      <c r="S390" s="220">
        <f t="shared" si="100"/>
        <v>100</v>
      </c>
      <c r="T390" s="220">
        <f t="shared" si="100"/>
        <v>100</v>
      </c>
      <c r="U390" s="220">
        <f t="shared" si="100"/>
        <v>100</v>
      </c>
      <c r="V390" s="220">
        <f t="shared" si="100"/>
        <v>100</v>
      </c>
      <c r="W390" s="220">
        <f t="shared" si="100"/>
        <v>100</v>
      </c>
      <c r="X390" s="220">
        <f t="shared" si="100"/>
        <v>100</v>
      </c>
      <c r="Y390" s="220">
        <f t="shared" si="100"/>
        <v>100</v>
      </c>
      <c r="Z390" s="220">
        <f t="shared" si="100"/>
        <v>100</v>
      </c>
      <c r="AA390" s="220">
        <f t="shared" si="100"/>
        <v>100</v>
      </c>
      <c r="AB390" s="220">
        <f t="shared" si="100"/>
        <v>100</v>
      </c>
      <c r="AC390" s="220">
        <f t="shared" si="100"/>
        <v>100</v>
      </c>
      <c r="AD390" s="220">
        <f t="shared" si="100"/>
        <v>100</v>
      </c>
      <c r="AE390" s="220">
        <f>IFERROR(COUNTIF(AE391:AE400,"да")/COUNTA(AE391:AE400)*100,0)</f>
        <v>100</v>
      </c>
      <c r="AF390" s="220">
        <f t="shared" si="100"/>
        <v>100</v>
      </c>
      <c r="AG390" s="220">
        <f t="shared" si="100"/>
        <v>100</v>
      </c>
      <c r="AH390" s="220">
        <f t="shared" si="100"/>
        <v>100</v>
      </c>
      <c r="AI390" s="220">
        <f t="shared" si="100"/>
        <v>100</v>
      </c>
      <c r="AJ390" s="220">
        <f t="shared" si="100"/>
        <v>100</v>
      </c>
      <c r="AK390" s="220">
        <f t="shared" si="100"/>
        <v>100</v>
      </c>
      <c r="AL390" s="220">
        <f t="shared" si="100"/>
        <v>100</v>
      </c>
      <c r="AM390" s="220">
        <f t="shared" si="100"/>
        <v>100</v>
      </c>
      <c r="AN390" s="220">
        <f t="shared" si="100"/>
        <v>100</v>
      </c>
      <c r="AO390" s="220">
        <f t="shared" si="100"/>
        <v>100</v>
      </c>
      <c r="AP390" s="220">
        <f t="shared" si="100"/>
        <v>100</v>
      </c>
      <c r="AQ390" s="220">
        <f t="shared" si="100"/>
        <v>100</v>
      </c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</row>
    <row r="391" spans="1:83" s="71" customFormat="1" ht="61.5" customHeight="1">
      <c r="A391" s="258"/>
      <c r="B391" s="48" t="s">
        <v>1169</v>
      </c>
      <c r="C391" s="59" t="s">
        <v>866</v>
      </c>
      <c r="D391" s="219" t="s">
        <v>1</v>
      </c>
      <c r="E391" s="219" t="s">
        <v>1</v>
      </c>
      <c r="F391" s="219" t="s">
        <v>1</v>
      </c>
      <c r="G391" s="219" t="s">
        <v>1</v>
      </c>
      <c r="H391" s="219" t="s">
        <v>1</v>
      </c>
      <c r="I391" s="219" t="s">
        <v>1</v>
      </c>
      <c r="J391" s="219" t="s">
        <v>1</v>
      </c>
      <c r="K391" s="219" t="s">
        <v>1</v>
      </c>
      <c r="L391" s="219" t="s">
        <v>1</v>
      </c>
      <c r="M391" s="219" t="s">
        <v>1</v>
      </c>
      <c r="N391" s="219" t="s">
        <v>1</v>
      </c>
      <c r="O391" s="219" t="s">
        <v>1</v>
      </c>
      <c r="P391" s="219" t="s">
        <v>1</v>
      </c>
      <c r="Q391" s="219" t="s">
        <v>1</v>
      </c>
      <c r="R391" s="219" t="s">
        <v>1</v>
      </c>
      <c r="S391" s="219" t="s">
        <v>1</v>
      </c>
      <c r="T391" s="219" t="s">
        <v>1</v>
      </c>
      <c r="U391" s="219" t="s">
        <v>1</v>
      </c>
      <c r="V391" s="219" t="s">
        <v>1</v>
      </c>
      <c r="W391" s="219" t="s">
        <v>1</v>
      </c>
      <c r="X391" s="219" t="s">
        <v>1</v>
      </c>
      <c r="Y391" s="219" t="s">
        <v>1</v>
      </c>
      <c r="Z391" s="219" t="s">
        <v>1</v>
      </c>
      <c r="AA391" s="219" t="s">
        <v>1</v>
      </c>
      <c r="AB391" s="219" t="s">
        <v>1</v>
      </c>
      <c r="AC391" s="219" t="s">
        <v>1</v>
      </c>
      <c r="AD391" s="219" t="s">
        <v>1</v>
      </c>
      <c r="AE391" s="219" t="s">
        <v>1</v>
      </c>
      <c r="AF391" s="219" t="s">
        <v>1</v>
      </c>
      <c r="AG391" s="219" t="s">
        <v>1</v>
      </c>
      <c r="AH391" s="219" t="s">
        <v>1</v>
      </c>
      <c r="AI391" s="219" t="s">
        <v>1</v>
      </c>
      <c r="AJ391" s="219" t="s">
        <v>1</v>
      </c>
      <c r="AK391" s="219" t="s">
        <v>1</v>
      </c>
      <c r="AL391" s="219" t="s">
        <v>1</v>
      </c>
      <c r="AM391" s="219" t="s">
        <v>1</v>
      </c>
      <c r="AN391" s="219" t="s">
        <v>1</v>
      </c>
      <c r="AO391" s="219" t="s">
        <v>1</v>
      </c>
      <c r="AP391" s="219" t="s">
        <v>1</v>
      </c>
      <c r="AQ391" s="219" t="s">
        <v>1</v>
      </c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</row>
    <row r="392" spans="1:83" s="71" customFormat="1" ht="15.75" customHeight="1">
      <c r="A392" s="258"/>
      <c r="B392" s="74" t="s">
        <v>1170</v>
      </c>
      <c r="C392" s="59" t="s">
        <v>866</v>
      </c>
      <c r="D392" s="219" t="s">
        <v>1</v>
      </c>
      <c r="E392" s="219" t="s">
        <v>1</v>
      </c>
      <c r="F392" s="219" t="s">
        <v>1</v>
      </c>
      <c r="G392" s="219" t="s">
        <v>1</v>
      </c>
      <c r="H392" s="219" t="s">
        <v>1</v>
      </c>
      <c r="I392" s="219" t="s">
        <v>1</v>
      </c>
      <c r="J392" s="219" t="s">
        <v>1</v>
      </c>
      <c r="K392" s="219" t="s">
        <v>1</v>
      </c>
      <c r="L392" s="219" t="s">
        <v>1</v>
      </c>
      <c r="M392" s="219" t="s">
        <v>1</v>
      </c>
      <c r="N392" s="219" t="s">
        <v>1</v>
      </c>
      <c r="O392" s="219" t="s">
        <v>1</v>
      </c>
      <c r="P392" s="219" t="s">
        <v>1</v>
      </c>
      <c r="Q392" s="219" t="s">
        <v>1</v>
      </c>
      <c r="R392" s="219" t="s">
        <v>1</v>
      </c>
      <c r="S392" s="219" t="s">
        <v>1</v>
      </c>
      <c r="T392" s="219" t="s">
        <v>1</v>
      </c>
      <c r="U392" s="219" t="s">
        <v>1</v>
      </c>
      <c r="V392" s="219" t="s">
        <v>1</v>
      </c>
      <c r="W392" s="219" t="s">
        <v>1</v>
      </c>
      <c r="X392" s="219" t="s">
        <v>1</v>
      </c>
      <c r="Y392" s="219" t="s">
        <v>1</v>
      </c>
      <c r="Z392" s="219" t="s">
        <v>1</v>
      </c>
      <c r="AA392" s="219" t="s">
        <v>1</v>
      </c>
      <c r="AB392" s="219" t="s">
        <v>1</v>
      </c>
      <c r="AC392" s="219" t="s">
        <v>1</v>
      </c>
      <c r="AD392" s="219" t="s">
        <v>1</v>
      </c>
      <c r="AE392" s="219" t="s">
        <v>1</v>
      </c>
      <c r="AF392" s="219" t="s">
        <v>1</v>
      </c>
      <c r="AG392" s="219" t="s">
        <v>1</v>
      </c>
      <c r="AH392" s="219" t="s">
        <v>1</v>
      </c>
      <c r="AI392" s="219" t="s">
        <v>1</v>
      </c>
      <c r="AJ392" s="219" t="s">
        <v>1</v>
      </c>
      <c r="AK392" s="219" t="s">
        <v>1</v>
      </c>
      <c r="AL392" s="219" t="s">
        <v>1</v>
      </c>
      <c r="AM392" s="219" t="s">
        <v>1</v>
      </c>
      <c r="AN392" s="219" t="s">
        <v>1</v>
      </c>
      <c r="AO392" s="219" t="s">
        <v>1</v>
      </c>
      <c r="AP392" s="219" t="s">
        <v>1</v>
      </c>
      <c r="AQ392" s="219" t="s">
        <v>1</v>
      </c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</row>
    <row r="393" spans="1:83" s="71" customFormat="1" ht="15.75" customHeight="1">
      <c r="A393" s="258"/>
      <c r="B393" s="74" t="s">
        <v>1171</v>
      </c>
      <c r="C393" s="59" t="s">
        <v>866</v>
      </c>
      <c r="D393" s="219" t="s">
        <v>1</v>
      </c>
      <c r="E393" s="219" t="s">
        <v>1</v>
      </c>
      <c r="F393" s="219" t="s">
        <v>1</v>
      </c>
      <c r="G393" s="219" t="s">
        <v>1</v>
      </c>
      <c r="H393" s="219" t="s">
        <v>1</v>
      </c>
      <c r="I393" s="219" t="s">
        <v>1</v>
      </c>
      <c r="J393" s="219" t="s">
        <v>1</v>
      </c>
      <c r="K393" s="219" t="s">
        <v>1</v>
      </c>
      <c r="L393" s="219" t="s">
        <v>1</v>
      </c>
      <c r="M393" s="219" t="s">
        <v>1</v>
      </c>
      <c r="N393" s="219" t="s">
        <v>1</v>
      </c>
      <c r="O393" s="219" t="s">
        <v>1</v>
      </c>
      <c r="P393" s="219" t="s">
        <v>1</v>
      </c>
      <c r="Q393" s="219" t="s">
        <v>1</v>
      </c>
      <c r="R393" s="219" t="s">
        <v>1</v>
      </c>
      <c r="S393" s="219" t="s">
        <v>1</v>
      </c>
      <c r="T393" s="219" t="s">
        <v>1</v>
      </c>
      <c r="U393" s="219" t="s">
        <v>1</v>
      </c>
      <c r="V393" s="219" t="s">
        <v>1</v>
      </c>
      <c r="W393" s="219" t="s">
        <v>1</v>
      </c>
      <c r="X393" s="219" t="s">
        <v>1</v>
      </c>
      <c r="Y393" s="219" t="s">
        <v>1</v>
      </c>
      <c r="Z393" s="219" t="s">
        <v>1</v>
      </c>
      <c r="AA393" s="219" t="s">
        <v>1</v>
      </c>
      <c r="AB393" s="219" t="s">
        <v>1</v>
      </c>
      <c r="AC393" s="219" t="s">
        <v>1</v>
      </c>
      <c r="AD393" s="219" t="s">
        <v>1</v>
      </c>
      <c r="AE393" s="219" t="s">
        <v>1</v>
      </c>
      <c r="AF393" s="219" t="s">
        <v>1</v>
      </c>
      <c r="AG393" s="219" t="s">
        <v>1</v>
      </c>
      <c r="AH393" s="219" t="s">
        <v>1</v>
      </c>
      <c r="AI393" s="219" t="s">
        <v>1</v>
      </c>
      <c r="AJ393" s="219" t="s">
        <v>1</v>
      </c>
      <c r="AK393" s="219" t="s">
        <v>1</v>
      </c>
      <c r="AL393" s="219" t="s">
        <v>1</v>
      </c>
      <c r="AM393" s="219" t="s">
        <v>1</v>
      </c>
      <c r="AN393" s="219" t="s">
        <v>1</v>
      </c>
      <c r="AO393" s="219" t="s">
        <v>1</v>
      </c>
      <c r="AP393" s="219" t="s">
        <v>1</v>
      </c>
      <c r="AQ393" s="219" t="s">
        <v>1</v>
      </c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</row>
    <row r="394" spans="1:83" s="71" customFormat="1" ht="15.75" customHeight="1">
      <c r="A394" s="258"/>
      <c r="B394" s="74" t="s">
        <v>1172</v>
      </c>
      <c r="C394" s="59" t="s">
        <v>866</v>
      </c>
      <c r="D394" s="219" t="s">
        <v>1</v>
      </c>
      <c r="E394" s="219" t="s">
        <v>1</v>
      </c>
      <c r="F394" s="219" t="s">
        <v>1</v>
      </c>
      <c r="G394" s="219" t="s">
        <v>1</v>
      </c>
      <c r="H394" s="219" t="s">
        <v>1</v>
      </c>
      <c r="I394" s="219" t="s">
        <v>1</v>
      </c>
      <c r="J394" s="219" t="s">
        <v>1</v>
      </c>
      <c r="K394" s="219" t="s">
        <v>1</v>
      </c>
      <c r="L394" s="219" t="s">
        <v>1</v>
      </c>
      <c r="M394" s="219" t="s">
        <v>1</v>
      </c>
      <c r="N394" s="219" t="s">
        <v>1</v>
      </c>
      <c r="O394" s="219" t="s">
        <v>1</v>
      </c>
      <c r="P394" s="219" t="s">
        <v>1</v>
      </c>
      <c r="Q394" s="219" t="s">
        <v>1</v>
      </c>
      <c r="R394" s="219" t="s">
        <v>1</v>
      </c>
      <c r="S394" s="219" t="s">
        <v>1</v>
      </c>
      <c r="T394" s="219" t="s">
        <v>1</v>
      </c>
      <c r="U394" s="219" t="s">
        <v>1</v>
      </c>
      <c r="V394" s="219" t="s">
        <v>1</v>
      </c>
      <c r="W394" s="219" t="s">
        <v>1</v>
      </c>
      <c r="X394" s="219" t="s">
        <v>1</v>
      </c>
      <c r="Y394" s="219" t="s">
        <v>1</v>
      </c>
      <c r="Z394" s="219" t="s">
        <v>1</v>
      </c>
      <c r="AA394" s="219" t="s">
        <v>1</v>
      </c>
      <c r="AB394" s="219" t="s">
        <v>1</v>
      </c>
      <c r="AC394" s="219" t="s">
        <v>1</v>
      </c>
      <c r="AD394" s="219" t="s">
        <v>1</v>
      </c>
      <c r="AE394" s="219" t="s">
        <v>1</v>
      </c>
      <c r="AF394" s="219" t="s">
        <v>1</v>
      </c>
      <c r="AG394" s="219" t="s">
        <v>1</v>
      </c>
      <c r="AH394" s="219" t="s">
        <v>1</v>
      </c>
      <c r="AI394" s="219" t="s">
        <v>1</v>
      </c>
      <c r="AJ394" s="219" t="s">
        <v>1</v>
      </c>
      <c r="AK394" s="219" t="s">
        <v>1</v>
      </c>
      <c r="AL394" s="219" t="s">
        <v>1</v>
      </c>
      <c r="AM394" s="219" t="s">
        <v>1</v>
      </c>
      <c r="AN394" s="219" t="s">
        <v>1</v>
      </c>
      <c r="AO394" s="219" t="s">
        <v>1</v>
      </c>
      <c r="AP394" s="219" t="s">
        <v>1</v>
      </c>
      <c r="AQ394" s="219" t="s">
        <v>1</v>
      </c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</row>
    <row r="395" spans="1:83" s="71" customFormat="1" ht="34.5" customHeight="1">
      <c r="A395" s="258"/>
      <c r="B395" s="74" t="s">
        <v>1173</v>
      </c>
      <c r="C395" s="59" t="s">
        <v>866</v>
      </c>
      <c r="D395" s="219" t="s">
        <v>1</v>
      </c>
      <c r="E395" s="219" t="s">
        <v>1</v>
      </c>
      <c r="F395" s="219" t="s">
        <v>1</v>
      </c>
      <c r="G395" s="219" t="s">
        <v>1</v>
      </c>
      <c r="H395" s="219" t="s">
        <v>1</v>
      </c>
      <c r="I395" s="219" t="s">
        <v>1</v>
      </c>
      <c r="J395" s="219" t="s">
        <v>1</v>
      </c>
      <c r="K395" s="219" t="s">
        <v>1</v>
      </c>
      <c r="L395" s="219" t="s">
        <v>1</v>
      </c>
      <c r="M395" s="219" t="s">
        <v>1</v>
      </c>
      <c r="N395" s="219" t="s">
        <v>1</v>
      </c>
      <c r="O395" s="219" t="s">
        <v>1</v>
      </c>
      <c r="P395" s="219" t="s">
        <v>1</v>
      </c>
      <c r="Q395" s="219" t="s">
        <v>1</v>
      </c>
      <c r="R395" s="219" t="s">
        <v>1</v>
      </c>
      <c r="S395" s="219" t="s">
        <v>1</v>
      </c>
      <c r="T395" s="219" t="s">
        <v>1</v>
      </c>
      <c r="U395" s="219" t="s">
        <v>1</v>
      </c>
      <c r="V395" s="219" t="s">
        <v>1</v>
      </c>
      <c r="W395" s="219" t="s">
        <v>1</v>
      </c>
      <c r="X395" s="219" t="s">
        <v>1</v>
      </c>
      <c r="Y395" s="219" t="s">
        <v>1</v>
      </c>
      <c r="Z395" s="219" t="s">
        <v>1</v>
      </c>
      <c r="AA395" s="219" t="s">
        <v>1</v>
      </c>
      <c r="AB395" s="219" t="s">
        <v>1</v>
      </c>
      <c r="AC395" s="219" t="s">
        <v>1</v>
      </c>
      <c r="AD395" s="219" t="s">
        <v>1</v>
      </c>
      <c r="AE395" s="219" t="s">
        <v>1</v>
      </c>
      <c r="AF395" s="219" t="s">
        <v>1</v>
      </c>
      <c r="AG395" s="219" t="s">
        <v>1</v>
      </c>
      <c r="AH395" s="219" t="s">
        <v>1</v>
      </c>
      <c r="AI395" s="219" t="s">
        <v>1</v>
      </c>
      <c r="AJ395" s="219" t="s">
        <v>1</v>
      </c>
      <c r="AK395" s="219" t="s">
        <v>1</v>
      </c>
      <c r="AL395" s="219" t="s">
        <v>1</v>
      </c>
      <c r="AM395" s="219" t="s">
        <v>1</v>
      </c>
      <c r="AN395" s="219" t="s">
        <v>1</v>
      </c>
      <c r="AO395" s="219" t="s">
        <v>1</v>
      </c>
      <c r="AP395" s="219" t="s">
        <v>1</v>
      </c>
      <c r="AQ395" s="219" t="s">
        <v>1</v>
      </c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</row>
    <row r="396" spans="1:83" s="71" customFormat="1" ht="15.75" customHeight="1">
      <c r="A396" s="258"/>
      <c r="B396" s="74" t="s">
        <v>1174</v>
      </c>
      <c r="C396" s="59" t="s">
        <v>866</v>
      </c>
      <c r="D396" s="219" t="s">
        <v>1</v>
      </c>
      <c r="E396" s="219" t="s">
        <v>1</v>
      </c>
      <c r="F396" s="219" t="s">
        <v>1</v>
      </c>
      <c r="G396" s="219" t="s">
        <v>1</v>
      </c>
      <c r="H396" s="219" t="s">
        <v>1</v>
      </c>
      <c r="I396" s="219" t="s">
        <v>1</v>
      </c>
      <c r="J396" s="219" t="s">
        <v>1</v>
      </c>
      <c r="K396" s="219" t="s">
        <v>1</v>
      </c>
      <c r="L396" s="219" t="s">
        <v>1</v>
      </c>
      <c r="M396" s="219" t="s">
        <v>1</v>
      </c>
      <c r="N396" s="219" t="s">
        <v>1</v>
      </c>
      <c r="O396" s="219" t="s">
        <v>1</v>
      </c>
      <c r="P396" s="219" t="s">
        <v>1</v>
      </c>
      <c r="Q396" s="219" t="s">
        <v>1</v>
      </c>
      <c r="R396" s="219" t="s">
        <v>1</v>
      </c>
      <c r="S396" s="219" t="s">
        <v>1</v>
      </c>
      <c r="T396" s="219" t="s">
        <v>1</v>
      </c>
      <c r="U396" s="219" t="s">
        <v>1</v>
      </c>
      <c r="V396" s="219" t="s">
        <v>1</v>
      </c>
      <c r="W396" s="219" t="s">
        <v>1</v>
      </c>
      <c r="X396" s="219" t="s">
        <v>1</v>
      </c>
      <c r="Y396" s="219" t="s">
        <v>1</v>
      </c>
      <c r="Z396" s="219" t="s">
        <v>1</v>
      </c>
      <c r="AA396" s="219" t="s">
        <v>1</v>
      </c>
      <c r="AB396" s="219" t="s">
        <v>1</v>
      </c>
      <c r="AC396" s="219" t="s">
        <v>1</v>
      </c>
      <c r="AD396" s="219" t="s">
        <v>1</v>
      </c>
      <c r="AE396" s="219" t="s">
        <v>1</v>
      </c>
      <c r="AF396" s="219" t="s">
        <v>1</v>
      </c>
      <c r="AG396" s="219" t="s">
        <v>1</v>
      </c>
      <c r="AH396" s="219" t="s">
        <v>1</v>
      </c>
      <c r="AI396" s="219" t="s">
        <v>1</v>
      </c>
      <c r="AJ396" s="219" t="s">
        <v>1</v>
      </c>
      <c r="AK396" s="219" t="s">
        <v>1</v>
      </c>
      <c r="AL396" s="219" t="s">
        <v>1</v>
      </c>
      <c r="AM396" s="219" t="s">
        <v>1</v>
      </c>
      <c r="AN396" s="219" t="s">
        <v>1</v>
      </c>
      <c r="AO396" s="219" t="s">
        <v>1</v>
      </c>
      <c r="AP396" s="219" t="s">
        <v>1</v>
      </c>
      <c r="AQ396" s="219" t="s">
        <v>1</v>
      </c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</row>
    <row r="397" spans="1:83" s="71" customFormat="1" ht="30">
      <c r="A397" s="258"/>
      <c r="B397" s="74" t="s">
        <v>1175</v>
      </c>
      <c r="C397" s="59" t="s">
        <v>866</v>
      </c>
      <c r="D397" s="219" t="s">
        <v>1</v>
      </c>
      <c r="E397" s="219" t="s">
        <v>1</v>
      </c>
      <c r="F397" s="219" t="s">
        <v>1</v>
      </c>
      <c r="G397" s="219" t="s">
        <v>1</v>
      </c>
      <c r="H397" s="219" t="s">
        <v>1</v>
      </c>
      <c r="I397" s="219" t="s">
        <v>1</v>
      </c>
      <c r="J397" s="219" t="s">
        <v>1</v>
      </c>
      <c r="K397" s="219" t="s">
        <v>1</v>
      </c>
      <c r="L397" s="219" t="s">
        <v>1</v>
      </c>
      <c r="M397" s="219" t="s">
        <v>1</v>
      </c>
      <c r="N397" s="219" t="s">
        <v>1</v>
      </c>
      <c r="O397" s="219" t="s">
        <v>1</v>
      </c>
      <c r="P397" s="219" t="s">
        <v>1</v>
      </c>
      <c r="Q397" s="219" t="s">
        <v>1</v>
      </c>
      <c r="R397" s="219" t="s">
        <v>1</v>
      </c>
      <c r="S397" s="219" t="s">
        <v>1</v>
      </c>
      <c r="T397" s="219" t="s">
        <v>1</v>
      </c>
      <c r="U397" s="219" t="s">
        <v>1</v>
      </c>
      <c r="V397" s="219" t="s">
        <v>1</v>
      </c>
      <c r="W397" s="219" t="s">
        <v>1</v>
      </c>
      <c r="X397" s="219" t="s">
        <v>1</v>
      </c>
      <c r="Y397" s="219" t="s">
        <v>1</v>
      </c>
      <c r="Z397" s="219" t="s">
        <v>1</v>
      </c>
      <c r="AA397" s="219" t="s">
        <v>1</v>
      </c>
      <c r="AB397" s="219" t="s">
        <v>1</v>
      </c>
      <c r="AC397" s="219" t="s">
        <v>1</v>
      </c>
      <c r="AD397" s="219" t="s">
        <v>1</v>
      </c>
      <c r="AE397" s="219" t="s">
        <v>1</v>
      </c>
      <c r="AF397" s="219" t="s">
        <v>1</v>
      </c>
      <c r="AG397" s="219" t="s">
        <v>1</v>
      </c>
      <c r="AH397" s="219" t="s">
        <v>1</v>
      </c>
      <c r="AI397" s="219" t="s">
        <v>1</v>
      </c>
      <c r="AJ397" s="219" t="s">
        <v>1</v>
      </c>
      <c r="AK397" s="219" t="s">
        <v>1</v>
      </c>
      <c r="AL397" s="219" t="s">
        <v>1</v>
      </c>
      <c r="AM397" s="219" t="s">
        <v>1</v>
      </c>
      <c r="AN397" s="219" t="s">
        <v>1</v>
      </c>
      <c r="AO397" s="219" t="s">
        <v>1</v>
      </c>
      <c r="AP397" s="219" t="s">
        <v>1</v>
      </c>
      <c r="AQ397" s="219" t="s">
        <v>1</v>
      </c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</row>
    <row r="398" spans="1:83" s="71" customFormat="1" ht="58.5">
      <c r="A398" s="258"/>
      <c r="B398" s="75" t="s">
        <v>1176</v>
      </c>
      <c r="C398" s="59" t="s">
        <v>866</v>
      </c>
      <c r="D398" s="219" t="s">
        <v>1</v>
      </c>
      <c r="E398" s="219" t="s">
        <v>1</v>
      </c>
      <c r="F398" s="219" t="s">
        <v>1</v>
      </c>
      <c r="G398" s="219" t="s">
        <v>1</v>
      </c>
      <c r="H398" s="219" t="s">
        <v>1</v>
      </c>
      <c r="I398" s="219" t="s">
        <v>1</v>
      </c>
      <c r="J398" s="219" t="s">
        <v>1</v>
      </c>
      <c r="K398" s="219" t="s">
        <v>1</v>
      </c>
      <c r="L398" s="219" t="s">
        <v>1</v>
      </c>
      <c r="M398" s="219" t="s">
        <v>1</v>
      </c>
      <c r="N398" s="219" t="s">
        <v>1</v>
      </c>
      <c r="O398" s="219" t="s">
        <v>1</v>
      </c>
      <c r="P398" s="219" t="s">
        <v>1</v>
      </c>
      <c r="Q398" s="219" t="s">
        <v>1</v>
      </c>
      <c r="R398" s="219" t="s">
        <v>1</v>
      </c>
      <c r="S398" s="219" t="s">
        <v>1</v>
      </c>
      <c r="T398" s="219" t="s">
        <v>1</v>
      </c>
      <c r="U398" s="219" t="s">
        <v>1</v>
      </c>
      <c r="V398" s="219" t="s">
        <v>1</v>
      </c>
      <c r="W398" s="219" t="s">
        <v>1</v>
      </c>
      <c r="X398" s="219" t="s">
        <v>1</v>
      </c>
      <c r="Y398" s="219" t="s">
        <v>1</v>
      </c>
      <c r="Z398" s="219" t="s">
        <v>1</v>
      </c>
      <c r="AA398" s="219" t="s">
        <v>1</v>
      </c>
      <c r="AB398" s="219" t="s">
        <v>1</v>
      </c>
      <c r="AC398" s="219" t="s">
        <v>1</v>
      </c>
      <c r="AD398" s="219" t="s">
        <v>1</v>
      </c>
      <c r="AE398" s="219" t="s">
        <v>1</v>
      </c>
      <c r="AF398" s="219" t="s">
        <v>1</v>
      </c>
      <c r="AG398" s="219" t="s">
        <v>1</v>
      </c>
      <c r="AH398" s="219" t="s">
        <v>1</v>
      </c>
      <c r="AI398" s="219" t="s">
        <v>1</v>
      </c>
      <c r="AJ398" s="219" t="s">
        <v>1</v>
      </c>
      <c r="AK398" s="219" t="s">
        <v>1</v>
      </c>
      <c r="AL398" s="219" t="s">
        <v>1</v>
      </c>
      <c r="AM398" s="219" t="s">
        <v>1</v>
      </c>
      <c r="AN398" s="219" t="s">
        <v>1</v>
      </c>
      <c r="AO398" s="219" t="s">
        <v>1</v>
      </c>
      <c r="AP398" s="219" t="s">
        <v>1</v>
      </c>
      <c r="AQ398" s="219" t="s">
        <v>1</v>
      </c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</row>
    <row r="399" spans="1:83" s="71" customFormat="1" ht="45">
      <c r="A399" s="258"/>
      <c r="B399" s="74" t="s">
        <v>1177</v>
      </c>
      <c r="C399" s="59" t="s">
        <v>866</v>
      </c>
      <c r="D399" s="219" t="s">
        <v>1</v>
      </c>
      <c r="E399" s="219" t="s">
        <v>1</v>
      </c>
      <c r="F399" s="219" t="s">
        <v>1</v>
      </c>
      <c r="G399" s="219" t="s">
        <v>1</v>
      </c>
      <c r="H399" s="219" t="s">
        <v>1</v>
      </c>
      <c r="I399" s="219" t="s">
        <v>1</v>
      </c>
      <c r="J399" s="219" t="s">
        <v>1</v>
      </c>
      <c r="K399" s="219" t="s">
        <v>1</v>
      </c>
      <c r="L399" s="219" t="s">
        <v>1</v>
      </c>
      <c r="M399" s="219" t="s">
        <v>1</v>
      </c>
      <c r="N399" s="219" t="s">
        <v>1</v>
      </c>
      <c r="O399" s="219" t="s">
        <v>1</v>
      </c>
      <c r="P399" s="219" t="s">
        <v>1</v>
      </c>
      <c r="Q399" s="219" t="s">
        <v>1</v>
      </c>
      <c r="R399" s="219" t="s">
        <v>1</v>
      </c>
      <c r="S399" s="219" t="s">
        <v>1</v>
      </c>
      <c r="T399" s="219" t="s">
        <v>1</v>
      </c>
      <c r="U399" s="219" t="s">
        <v>1</v>
      </c>
      <c r="V399" s="219" t="s">
        <v>1</v>
      </c>
      <c r="W399" s="219" t="s">
        <v>1</v>
      </c>
      <c r="X399" s="219" t="s">
        <v>1</v>
      </c>
      <c r="Y399" s="219" t="s">
        <v>1</v>
      </c>
      <c r="Z399" s="219" t="s">
        <v>1</v>
      </c>
      <c r="AA399" s="219" t="s">
        <v>1</v>
      </c>
      <c r="AB399" s="219" t="s">
        <v>1</v>
      </c>
      <c r="AC399" s="219" t="s">
        <v>1</v>
      </c>
      <c r="AD399" s="219" t="s">
        <v>1</v>
      </c>
      <c r="AE399" s="219" t="s">
        <v>1</v>
      </c>
      <c r="AF399" s="219" t="s">
        <v>1</v>
      </c>
      <c r="AG399" s="219" t="s">
        <v>1</v>
      </c>
      <c r="AH399" s="219" t="s">
        <v>1</v>
      </c>
      <c r="AI399" s="219" t="s">
        <v>1</v>
      </c>
      <c r="AJ399" s="219" t="s">
        <v>1</v>
      </c>
      <c r="AK399" s="219" t="s">
        <v>1</v>
      </c>
      <c r="AL399" s="219" t="s">
        <v>1</v>
      </c>
      <c r="AM399" s="219" t="s">
        <v>1</v>
      </c>
      <c r="AN399" s="219" t="s">
        <v>1</v>
      </c>
      <c r="AO399" s="219" t="s">
        <v>1</v>
      </c>
      <c r="AP399" s="219" t="s">
        <v>1</v>
      </c>
      <c r="AQ399" s="219" t="s">
        <v>1</v>
      </c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</row>
    <row r="400" spans="1:83" s="71" customFormat="1" ht="73.5">
      <c r="A400" s="258"/>
      <c r="B400" s="75" t="s">
        <v>1178</v>
      </c>
      <c r="C400" s="59" t="s">
        <v>866</v>
      </c>
      <c r="D400" s="219" t="s">
        <v>1</v>
      </c>
      <c r="E400" s="219" t="s">
        <v>1</v>
      </c>
      <c r="F400" s="219" t="s">
        <v>1</v>
      </c>
      <c r="G400" s="219" t="s">
        <v>1</v>
      </c>
      <c r="H400" s="219" t="s">
        <v>1</v>
      </c>
      <c r="I400" s="219" t="s">
        <v>1</v>
      </c>
      <c r="J400" s="219" t="s">
        <v>1</v>
      </c>
      <c r="K400" s="219" t="s">
        <v>1</v>
      </c>
      <c r="L400" s="219" t="s">
        <v>1</v>
      </c>
      <c r="M400" s="219" t="s">
        <v>1</v>
      </c>
      <c r="N400" s="219" t="s">
        <v>1</v>
      </c>
      <c r="O400" s="219" t="s">
        <v>1</v>
      </c>
      <c r="P400" s="219" t="s">
        <v>1</v>
      </c>
      <c r="Q400" s="219" t="s">
        <v>1</v>
      </c>
      <c r="R400" s="219" t="s">
        <v>1</v>
      </c>
      <c r="S400" s="219" t="s">
        <v>1</v>
      </c>
      <c r="T400" s="219" t="s">
        <v>1</v>
      </c>
      <c r="U400" s="219" t="s">
        <v>1</v>
      </c>
      <c r="V400" s="219" t="s">
        <v>1</v>
      </c>
      <c r="W400" s="219" t="s">
        <v>1</v>
      </c>
      <c r="X400" s="219" t="s">
        <v>1</v>
      </c>
      <c r="Y400" s="219" t="s">
        <v>1</v>
      </c>
      <c r="Z400" s="219" t="s">
        <v>1</v>
      </c>
      <c r="AA400" s="219" t="s">
        <v>1</v>
      </c>
      <c r="AB400" s="219" t="s">
        <v>1</v>
      </c>
      <c r="AC400" s="219" t="s">
        <v>1</v>
      </c>
      <c r="AD400" s="219" t="s">
        <v>1</v>
      </c>
      <c r="AE400" s="219" t="s">
        <v>1</v>
      </c>
      <c r="AF400" s="219" t="s">
        <v>1</v>
      </c>
      <c r="AG400" s="219" t="s">
        <v>1</v>
      </c>
      <c r="AH400" s="219" t="s">
        <v>1</v>
      </c>
      <c r="AI400" s="219" t="s">
        <v>1</v>
      </c>
      <c r="AJ400" s="219" t="s">
        <v>1</v>
      </c>
      <c r="AK400" s="219" t="s">
        <v>1</v>
      </c>
      <c r="AL400" s="219" t="s">
        <v>1</v>
      </c>
      <c r="AM400" s="219" t="s">
        <v>1</v>
      </c>
      <c r="AN400" s="219" t="s">
        <v>1</v>
      </c>
      <c r="AO400" s="219" t="s">
        <v>1</v>
      </c>
      <c r="AP400" s="219" t="s">
        <v>1</v>
      </c>
      <c r="AQ400" s="219" t="s">
        <v>1</v>
      </c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</row>
    <row r="401" spans="1:83" s="71" customFormat="1" ht="15.75" customHeight="1">
      <c r="A401" s="258"/>
      <c r="B401" s="262" t="s">
        <v>1179</v>
      </c>
      <c r="C401" s="59" t="s">
        <v>869</v>
      </c>
      <c r="D401" s="221">
        <v>21</v>
      </c>
      <c r="E401" s="221">
        <v>210</v>
      </c>
      <c r="F401" s="221">
        <v>170</v>
      </c>
      <c r="G401" s="221">
        <v>181</v>
      </c>
      <c r="H401" s="221">
        <v>92</v>
      </c>
      <c r="I401" s="221">
        <v>146</v>
      </c>
      <c r="J401" s="221">
        <v>124</v>
      </c>
      <c r="K401" s="221">
        <v>149</v>
      </c>
      <c r="L401" s="221">
        <v>130</v>
      </c>
      <c r="M401" s="221">
        <v>83</v>
      </c>
      <c r="N401" s="221">
        <v>173</v>
      </c>
      <c r="O401" s="221">
        <v>140</v>
      </c>
      <c r="P401" s="221">
        <v>194</v>
      </c>
      <c r="Q401" s="221">
        <v>311</v>
      </c>
      <c r="R401" s="221">
        <v>81</v>
      </c>
      <c r="S401" s="221">
        <v>172</v>
      </c>
      <c r="T401" s="221">
        <v>105</v>
      </c>
      <c r="U401" s="221">
        <v>348</v>
      </c>
      <c r="V401" s="221">
        <v>429</v>
      </c>
      <c r="W401" s="221">
        <v>306</v>
      </c>
      <c r="X401" s="221">
        <v>225</v>
      </c>
      <c r="Y401" s="221">
        <v>232</v>
      </c>
      <c r="Z401" s="221">
        <v>145</v>
      </c>
      <c r="AA401" s="221">
        <v>254</v>
      </c>
      <c r="AB401" s="221">
        <v>194</v>
      </c>
      <c r="AC401" s="221">
        <v>380</v>
      </c>
      <c r="AD401" s="221">
        <v>281</v>
      </c>
      <c r="AE401" s="221">
        <v>234</v>
      </c>
      <c r="AF401" s="221">
        <v>264</v>
      </c>
      <c r="AG401" s="221">
        <v>282</v>
      </c>
      <c r="AH401" s="221">
        <v>310</v>
      </c>
      <c r="AI401" s="221">
        <v>430</v>
      </c>
      <c r="AJ401" s="221">
        <v>315</v>
      </c>
      <c r="AK401" s="221">
        <v>133</v>
      </c>
      <c r="AL401" s="221">
        <v>158</v>
      </c>
      <c r="AM401" s="221">
        <v>307</v>
      </c>
      <c r="AN401" s="221">
        <v>84</v>
      </c>
      <c r="AO401" s="221">
        <v>74</v>
      </c>
      <c r="AP401" s="221">
        <v>180</v>
      </c>
      <c r="AQ401" s="221">
        <v>290</v>
      </c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</row>
    <row r="402" spans="1:83" s="71" customFormat="1" ht="15.75" customHeight="1">
      <c r="A402" s="258"/>
      <c r="B402" s="262"/>
      <c r="C402" s="59" t="s">
        <v>870</v>
      </c>
      <c r="D402" s="222">
        <f t="shared" ref="D402:AQ402" si="101">D401/D32*100</f>
        <v>32.307692307692307</v>
      </c>
      <c r="E402" s="222">
        <f t="shared" si="101"/>
        <v>100</v>
      </c>
      <c r="F402" s="222">
        <f t="shared" si="101"/>
        <v>100</v>
      </c>
      <c r="G402" s="222">
        <f t="shared" si="101"/>
        <v>76.694915254237287</v>
      </c>
      <c r="H402" s="222">
        <f t="shared" si="101"/>
        <v>100</v>
      </c>
      <c r="I402" s="222">
        <f t="shared" si="101"/>
        <v>100</v>
      </c>
      <c r="J402" s="222">
        <f t="shared" si="101"/>
        <v>100</v>
      </c>
      <c r="K402" s="222">
        <f t="shared" si="101"/>
        <v>84.659090909090907</v>
      </c>
      <c r="L402" s="222">
        <f t="shared" si="101"/>
        <v>100</v>
      </c>
      <c r="M402" s="222">
        <f t="shared" si="101"/>
        <v>100</v>
      </c>
      <c r="N402" s="222">
        <f t="shared" si="101"/>
        <v>95.58011049723757</v>
      </c>
      <c r="O402" s="222">
        <f t="shared" si="101"/>
        <v>100</v>
      </c>
      <c r="P402" s="222">
        <f t="shared" si="101"/>
        <v>100</v>
      </c>
      <c r="Q402" s="222">
        <f t="shared" si="101"/>
        <v>100</v>
      </c>
      <c r="R402" s="222">
        <f t="shared" si="101"/>
        <v>100</v>
      </c>
      <c r="S402" s="222">
        <f t="shared" si="101"/>
        <v>86.4321608040201</v>
      </c>
      <c r="T402" s="222">
        <f t="shared" si="101"/>
        <v>100</v>
      </c>
      <c r="U402" s="222">
        <f t="shared" si="101"/>
        <v>100</v>
      </c>
      <c r="V402" s="222">
        <f t="shared" si="101"/>
        <v>100</v>
      </c>
      <c r="W402" s="222">
        <f t="shared" si="101"/>
        <v>100</v>
      </c>
      <c r="X402" s="222">
        <f t="shared" si="101"/>
        <v>100</v>
      </c>
      <c r="Y402" s="222">
        <f t="shared" si="101"/>
        <v>100</v>
      </c>
      <c r="Z402" s="222">
        <f t="shared" si="101"/>
        <v>100</v>
      </c>
      <c r="AA402" s="222">
        <f t="shared" si="101"/>
        <v>100</v>
      </c>
      <c r="AB402" s="222">
        <f t="shared" si="101"/>
        <v>100</v>
      </c>
      <c r="AC402" s="222">
        <f t="shared" si="101"/>
        <v>101.87667560321717</v>
      </c>
      <c r="AD402" s="222">
        <f t="shared" si="101"/>
        <v>100</v>
      </c>
      <c r="AE402" s="222">
        <f>AE401/AE32*100</f>
        <v>100</v>
      </c>
      <c r="AF402" s="222">
        <f t="shared" si="101"/>
        <v>91.666666666666657</v>
      </c>
      <c r="AG402" s="222">
        <f t="shared" si="101"/>
        <v>100</v>
      </c>
      <c r="AH402" s="222">
        <f t="shared" si="101"/>
        <v>100</v>
      </c>
      <c r="AI402" s="222">
        <f t="shared" si="101"/>
        <v>94.92273730684326</v>
      </c>
      <c r="AJ402" s="222">
        <f t="shared" si="101"/>
        <v>99.369085173501588</v>
      </c>
      <c r="AK402" s="222">
        <f t="shared" si="101"/>
        <v>100</v>
      </c>
      <c r="AL402" s="222">
        <f t="shared" si="101"/>
        <v>88.764044943820224</v>
      </c>
      <c r="AM402" s="222">
        <f t="shared" si="101"/>
        <v>100</v>
      </c>
      <c r="AN402" s="222">
        <f t="shared" si="101"/>
        <v>100</v>
      </c>
      <c r="AO402" s="222">
        <f t="shared" si="101"/>
        <v>100</v>
      </c>
      <c r="AP402" s="222">
        <f t="shared" si="101"/>
        <v>100</v>
      </c>
      <c r="AQ402" s="222">
        <f t="shared" si="101"/>
        <v>100</v>
      </c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  <c r="CA402" s="78"/>
      <c r="CB402" s="78"/>
      <c r="CC402" s="78"/>
      <c r="CD402" s="78"/>
      <c r="CE402" s="78"/>
    </row>
    <row r="403" spans="1:83" s="71" customFormat="1" ht="15.75" customHeight="1">
      <c r="A403" s="258"/>
      <c r="B403" s="79" t="s">
        <v>1180</v>
      </c>
      <c r="C403" s="59" t="s">
        <v>866</v>
      </c>
      <c r="D403" s="219" t="s">
        <v>1</v>
      </c>
      <c r="E403" s="219" t="s">
        <v>1</v>
      </c>
      <c r="F403" s="219" t="s">
        <v>1</v>
      </c>
      <c r="G403" s="219" t="s">
        <v>1</v>
      </c>
      <c r="H403" s="219" t="s">
        <v>1</v>
      </c>
      <c r="I403" s="219" t="s">
        <v>1</v>
      </c>
      <c r="J403" s="219" t="s">
        <v>1</v>
      </c>
      <c r="K403" s="219" t="s">
        <v>1</v>
      </c>
      <c r="L403" s="219" t="s">
        <v>1</v>
      </c>
      <c r="M403" s="219" t="s">
        <v>1</v>
      </c>
      <c r="N403" s="219" t="s">
        <v>1</v>
      </c>
      <c r="O403" s="219" t="s">
        <v>1</v>
      </c>
      <c r="P403" s="219" t="s">
        <v>1</v>
      </c>
      <c r="Q403" s="219" t="s">
        <v>1</v>
      </c>
      <c r="R403" s="219" t="s">
        <v>1</v>
      </c>
      <c r="S403" s="219" t="s">
        <v>1</v>
      </c>
      <c r="T403" s="219" t="s">
        <v>1</v>
      </c>
      <c r="U403" s="219" t="s">
        <v>1</v>
      </c>
      <c r="V403" s="219" t="s">
        <v>1</v>
      </c>
      <c r="W403" s="219" t="s">
        <v>1</v>
      </c>
      <c r="X403" s="219" t="s">
        <v>1</v>
      </c>
      <c r="Y403" s="219" t="s">
        <v>1</v>
      </c>
      <c r="Z403" s="219" t="s">
        <v>1</v>
      </c>
      <c r="AA403" s="219" t="s">
        <v>1</v>
      </c>
      <c r="AB403" s="219" t="s">
        <v>1</v>
      </c>
      <c r="AC403" s="219" t="s">
        <v>1</v>
      </c>
      <c r="AD403" s="219" t="s">
        <v>1</v>
      </c>
      <c r="AE403" s="219" t="s">
        <v>1</v>
      </c>
      <c r="AF403" s="219" t="s">
        <v>1</v>
      </c>
      <c r="AG403" s="219" t="s">
        <v>1</v>
      </c>
      <c r="AH403" s="219" t="s">
        <v>1</v>
      </c>
      <c r="AI403" s="219" t="s">
        <v>1</v>
      </c>
      <c r="AJ403" s="219" t="s">
        <v>1</v>
      </c>
      <c r="AK403" s="219" t="s">
        <v>1</v>
      </c>
      <c r="AL403" s="219" t="s">
        <v>1</v>
      </c>
      <c r="AM403" s="219" t="s">
        <v>1</v>
      </c>
      <c r="AN403" s="219" t="s">
        <v>1</v>
      </c>
      <c r="AO403" s="219" t="s">
        <v>1</v>
      </c>
      <c r="AP403" s="219" t="s">
        <v>1</v>
      </c>
      <c r="AQ403" s="219" t="s">
        <v>1</v>
      </c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</row>
    <row r="404" spans="1:83" s="71" customFormat="1" ht="15.75" customHeight="1">
      <c r="A404" s="258"/>
      <c r="B404" s="262" t="s">
        <v>1179</v>
      </c>
      <c r="C404" s="59" t="s">
        <v>869</v>
      </c>
      <c r="D404" s="221">
        <v>21</v>
      </c>
      <c r="E404" s="221">
        <v>210</v>
      </c>
      <c r="F404" s="221">
        <v>170</v>
      </c>
      <c r="G404" s="221">
        <v>181</v>
      </c>
      <c r="H404" s="221">
        <v>92</v>
      </c>
      <c r="I404" s="221">
        <v>146</v>
      </c>
      <c r="J404" s="221">
        <v>124</v>
      </c>
      <c r="K404" s="221">
        <v>149</v>
      </c>
      <c r="L404" s="221">
        <v>130</v>
      </c>
      <c r="M404" s="221">
        <v>83</v>
      </c>
      <c r="N404" s="221">
        <v>173</v>
      </c>
      <c r="O404" s="221">
        <v>140</v>
      </c>
      <c r="P404" s="221">
        <v>194</v>
      </c>
      <c r="Q404" s="221">
        <v>311</v>
      </c>
      <c r="R404" s="221">
        <v>81</v>
      </c>
      <c r="S404" s="221">
        <v>172</v>
      </c>
      <c r="T404" s="221">
        <v>105</v>
      </c>
      <c r="U404" s="221">
        <v>348</v>
      </c>
      <c r="V404" s="221">
        <v>429</v>
      </c>
      <c r="W404" s="221">
        <v>306</v>
      </c>
      <c r="X404" s="221">
        <v>225</v>
      </c>
      <c r="Y404" s="221">
        <v>232</v>
      </c>
      <c r="Z404" s="221">
        <v>145</v>
      </c>
      <c r="AA404" s="221">
        <v>254</v>
      </c>
      <c r="AB404" s="221">
        <v>194</v>
      </c>
      <c r="AC404" s="221">
        <v>380</v>
      </c>
      <c r="AD404" s="221">
        <v>281</v>
      </c>
      <c r="AE404" s="221">
        <v>234</v>
      </c>
      <c r="AF404" s="221">
        <v>264</v>
      </c>
      <c r="AG404" s="221">
        <v>282</v>
      </c>
      <c r="AH404" s="221">
        <v>310</v>
      </c>
      <c r="AI404" s="221">
        <v>430</v>
      </c>
      <c r="AJ404" s="221">
        <v>315</v>
      </c>
      <c r="AK404" s="221">
        <v>133</v>
      </c>
      <c r="AL404" s="221">
        <v>158</v>
      </c>
      <c r="AM404" s="221">
        <v>307</v>
      </c>
      <c r="AN404" s="221">
        <v>84</v>
      </c>
      <c r="AO404" s="221">
        <v>74</v>
      </c>
      <c r="AP404" s="221">
        <v>180</v>
      </c>
      <c r="AQ404" s="221">
        <v>290</v>
      </c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</row>
    <row r="405" spans="1:83" s="71" customFormat="1" ht="15.75" customHeight="1">
      <c r="A405" s="258"/>
      <c r="B405" s="262"/>
      <c r="C405" s="59" t="s">
        <v>870</v>
      </c>
      <c r="D405" s="220">
        <f t="shared" ref="D405:AQ405" si="102">D404/D32*100</f>
        <v>32.307692307692307</v>
      </c>
      <c r="E405" s="220">
        <f t="shared" si="102"/>
        <v>100</v>
      </c>
      <c r="F405" s="220">
        <f t="shared" si="102"/>
        <v>100</v>
      </c>
      <c r="G405" s="220">
        <f t="shared" si="102"/>
        <v>76.694915254237287</v>
      </c>
      <c r="H405" s="220">
        <f t="shared" si="102"/>
        <v>100</v>
      </c>
      <c r="I405" s="220">
        <f t="shared" si="102"/>
        <v>100</v>
      </c>
      <c r="J405" s="220">
        <f t="shared" si="102"/>
        <v>100</v>
      </c>
      <c r="K405" s="220">
        <f t="shared" si="102"/>
        <v>84.659090909090907</v>
      </c>
      <c r="L405" s="220">
        <f t="shared" si="102"/>
        <v>100</v>
      </c>
      <c r="M405" s="220">
        <f t="shared" si="102"/>
        <v>100</v>
      </c>
      <c r="N405" s="220">
        <f t="shared" si="102"/>
        <v>95.58011049723757</v>
      </c>
      <c r="O405" s="220">
        <f t="shared" si="102"/>
        <v>100</v>
      </c>
      <c r="P405" s="220">
        <f t="shared" si="102"/>
        <v>100</v>
      </c>
      <c r="Q405" s="220">
        <f t="shared" si="102"/>
        <v>100</v>
      </c>
      <c r="R405" s="220">
        <f t="shared" si="102"/>
        <v>100</v>
      </c>
      <c r="S405" s="220">
        <f t="shared" si="102"/>
        <v>86.4321608040201</v>
      </c>
      <c r="T405" s="220">
        <f t="shared" si="102"/>
        <v>100</v>
      </c>
      <c r="U405" s="220">
        <f t="shared" si="102"/>
        <v>100</v>
      </c>
      <c r="V405" s="220">
        <f t="shared" si="102"/>
        <v>100</v>
      </c>
      <c r="W405" s="220">
        <f t="shared" si="102"/>
        <v>100</v>
      </c>
      <c r="X405" s="220">
        <f t="shared" si="102"/>
        <v>100</v>
      </c>
      <c r="Y405" s="220">
        <f t="shared" si="102"/>
        <v>100</v>
      </c>
      <c r="Z405" s="220">
        <f t="shared" si="102"/>
        <v>100</v>
      </c>
      <c r="AA405" s="220">
        <f t="shared" si="102"/>
        <v>100</v>
      </c>
      <c r="AB405" s="220">
        <f t="shared" si="102"/>
        <v>100</v>
      </c>
      <c r="AC405" s="220">
        <f t="shared" si="102"/>
        <v>101.87667560321717</v>
      </c>
      <c r="AD405" s="220">
        <f t="shared" si="102"/>
        <v>100</v>
      </c>
      <c r="AE405" s="220">
        <f>AE404/AE32*100</f>
        <v>100</v>
      </c>
      <c r="AF405" s="220">
        <f t="shared" si="102"/>
        <v>91.666666666666657</v>
      </c>
      <c r="AG405" s="220">
        <f t="shared" si="102"/>
        <v>100</v>
      </c>
      <c r="AH405" s="220">
        <f t="shared" si="102"/>
        <v>100</v>
      </c>
      <c r="AI405" s="220">
        <f t="shared" si="102"/>
        <v>94.92273730684326</v>
      </c>
      <c r="AJ405" s="220">
        <f t="shared" si="102"/>
        <v>99.369085173501588</v>
      </c>
      <c r="AK405" s="220">
        <f t="shared" si="102"/>
        <v>100</v>
      </c>
      <c r="AL405" s="220">
        <f t="shared" si="102"/>
        <v>88.764044943820224</v>
      </c>
      <c r="AM405" s="220">
        <f t="shared" si="102"/>
        <v>100</v>
      </c>
      <c r="AN405" s="220">
        <f t="shared" si="102"/>
        <v>100</v>
      </c>
      <c r="AO405" s="220">
        <f t="shared" si="102"/>
        <v>100</v>
      </c>
      <c r="AP405" s="220">
        <f t="shared" si="102"/>
        <v>100</v>
      </c>
      <c r="AQ405" s="220">
        <f t="shared" si="102"/>
        <v>100</v>
      </c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</row>
    <row r="406" spans="1:83" s="71" customFormat="1" ht="15.75" customHeight="1">
      <c r="A406" s="258"/>
      <c r="B406" s="79" t="s">
        <v>1181</v>
      </c>
      <c r="C406" s="59" t="s">
        <v>866</v>
      </c>
      <c r="D406" s="219" t="s">
        <v>1</v>
      </c>
      <c r="E406" s="219" t="s">
        <v>1</v>
      </c>
      <c r="F406" s="219" t="s">
        <v>1</v>
      </c>
      <c r="G406" s="219" t="s">
        <v>1</v>
      </c>
      <c r="H406" s="219" t="s">
        <v>1</v>
      </c>
      <c r="I406" s="219" t="s">
        <v>1</v>
      </c>
      <c r="J406" s="219" t="s">
        <v>1</v>
      </c>
      <c r="K406" s="219" t="s">
        <v>1</v>
      </c>
      <c r="L406" s="219" t="s">
        <v>1</v>
      </c>
      <c r="M406" s="219" t="s">
        <v>1</v>
      </c>
      <c r="N406" s="219" t="s">
        <v>1</v>
      </c>
      <c r="O406" s="219" t="s">
        <v>1</v>
      </c>
      <c r="P406" s="219" t="s">
        <v>1</v>
      </c>
      <c r="Q406" s="219" t="s">
        <v>1</v>
      </c>
      <c r="R406" s="219" t="s">
        <v>1</v>
      </c>
      <c r="S406" s="219" t="s">
        <v>1</v>
      </c>
      <c r="T406" s="219" t="s">
        <v>1</v>
      </c>
      <c r="U406" s="219" t="s">
        <v>1</v>
      </c>
      <c r="V406" s="219" t="s">
        <v>1</v>
      </c>
      <c r="W406" s="219" t="s">
        <v>1</v>
      </c>
      <c r="X406" s="219" t="s">
        <v>1</v>
      </c>
      <c r="Y406" s="219" t="s">
        <v>1</v>
      </c>
      <c r="Z406" s="219" t="s">
        <v>1</v>
      </c>
      <c r="AA406" s="219" t="s">
        <v>1</v>
      </c>
      <c r="AB406" s="219" t="s">
        <v>1</v>
      </c>
      <c r="AC406" s="219" t="s">
        <v>1</v>
      </c>
      <c r="AD406" s="219" t="s">
        <v>1</v>
      </c>
      <c r="AE406" s="219" t="s">
        <v>1</v>
      </c>
      <c r="AF406" s="219" t="s">
        <v>1</v>
      </c>
      <c r="AG406" s="219" t="s">
        <v>1</v>
      </c>
      <c r="AH406" s="219" t="s">
        <v>1</v>
      </c>
      <c r="AI406" s="219" t="s">
        <v>1</v>
      </c>
      <c r="AJ406" s="219" t="s">
        <v>1</v>
      </c>
      <c r="AK406" s="219" t="s">
        <v>1</v>
      </c>
      <c r="AL406" s="219" t="s">
        <v>1</v>
      </c>
      <c r="AM406" s="219" t="s">
        <v>1</v>
      </c>
      <c r="AN406" s="219" t="s">
        <v>1</v>
      </c>
      <c r="AO406" s="219" t="s">
        <v>1</v>
      </c>
      <c r="AP406" s="219" t="s">
        <v>1</v>
      </c>
      <c r="AQ406" s="219" t="s">
        <v>1</v>
      </c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</row>
    <row r="407" spans="1:83" s="71" customFormat="1" ht="14.25" customHeight="1">
      <c r="A407" s="258"/>
      <c r="B407" s="263" t="s">
        <v>1179</v>
      </c>
      <c r="C407" s="59" t="s">
        <v>869</v>
      </c>
      <c r="D407" s="221">
        <v>21</v>
      </c>
      <c r="E407" s="221">
        <v>210</v>
      </c>
      <c r="F407" s="221">
        <v>170</v>
      </c>
      <c r="G407" s="221">
        <v>181</v>
      </c>
      <c r="H407" s="221">
        <v>92</v>
      </c>
      <c r="I407" s="221">
        <v>146</v>
      </c>
      <c r="J407" s="221">
        <v>124</v>
      </c>
      <c r="K407" s="221">
        <v>149</v>
      </c>
      <c r="L407" s="221">
        <v>130</v>
      </c>
      <c r="M407" s="221">
        <v>83</v>
      </c>
      <c r="N407" s="221">
        <v>173</v>
      </c>
      <c r="O407" s="221">
        <v>140</v>
      </c>
      <c r="P407" s="221">
        <v>194</v>
      </c>
      <c r="Q407" s="221">
        <v>311</v>
      </c>
      <c r="R407" s="221">
        <v>81</v>
      </c>
      <c r="S407" s="221">
        <v>172</v>
      </c>
      <c r="T407" s="221">
        <v>105</v>
      </c>
      <c r="U407" s="221">
        <v>348</v>
      </c>
      <c r="V407" s="221">
        <v>429</v>
      </c>
      <c r="W407" s="221">
        <v>306</v>
      </c>
      <c r="X407" s="221">
        <v>225</v>
      </c>
      <c r="Y407" s="221"/>
      <c r="Z407" s="221">
        <v>145</v>
      </c>
      <c r="AA407" s="221">
        <v>254</v>
      </c>
      <c r="AB407" s="221">
        <v>194</v>
      </c>
      <c r="AC407" s="221">
        <v>380</v>
      </c>
      <c r="AD407" s="221">
        <v>281</v>
      </c>
      <c r="AE407" s="221">
        <v>234</v>
      </c>
      <c r="AF407" s="221">
        <v>264</v>
      </c>
      <c r="AG407" s="221">
        <v>282</v>
      </c>
      <c r="AH407" s="221">
        <v>310</v>
      </c>
      <c r="AI407" s="221">
        <v>430</v>
      </c>
      <c r="AJ407" s="221">
        <v>315</v>
      </c>
      <c r="AK407" s="221">
        <v>133</v>
      </c>
      <c r="AL407" s="221">
        <v>158</v>
      </c>
      <c r="AM407" s="221">
        <v>307</v>
      </c>
      <c r="AN407" s="221">
        <v>84</v>
      </c>
      <c r="AO407" s="221">
        <v>74</v>
      </c>
      <c r="AP407" s="221">
        <v>180</v>
      </c>
      <c r="AQ407" s="221">
        <v>290</v>
      </c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</row>
    <row r="408" spans="1:83" s="71" customFormat="1" ht="15.75" customHeight="1">
      <c r="A408" s="258"/>
      <c r="B408" s="263"/>
      <c r="C408" s="59" t="s">
        <v>870</v>
      </c>
      <c r="D408" s="220">
        <f t="shared" ref="D408:AQ408" si="103">D407/D32*100</f>
        <v>32.307692307692307</v>
      </c>
      <c r="E408" s="220">
        <f t="shared" si="103"/>
        <v>100</v>
      </c>
      <c r="F408" s="220">
        <f t="shared" si="103"/>
        <v>100</v>
      </c>
      <c r="G408" s="220">
        <f t="shared" si="103"/>
        <v>76.694915254237287</v>
      </c>
      <c r="H408" s="220">
        <f t="shared" si="103"/>
        <v>100</v>
      </c>
      <c r="I408" s="220">
        <f t="shared" si="103"/>
        <v>100</v>
      </c>
      <c r="J408" s="220">
        <f t="shared" si="103"/>
        <v>100</v>
      </c>
      <c r="K408" s="220">
        <f t="shared" si="103"/>
        <v>84.659090909090907</v>
      </c>
      <c r="L408" s="220">
        <f t="shared" si="103"/>
        <v>100</v>
      </c>
      <c r="M408" s="220">
        <f t="shared" si="103"/>
        <v>100</v>
      </c>
      <c r="N408" s="220">
        <f t="shared" si="103"/>
        <v>95.58011049723757</v>
      </c>
      <c r="O408" s="220">
        <f t="shared" si="103"/>
        <v>100</v>
      </c>
      <c r="P408" s="220">
        <f t="shared" si="103"/>
        <v>100</v>
      </c>
      <c r="Q408" s="220">
        <f t="shared" si="103"/>
        <v>100</v>
      </c>
      <c r="R408" s="220">
        <f t="shared" si="103"/>
        <v>100</v>
      </c>
      <c r="S408" s="220">
        <f t="shared" si="103"/>
        <v>86.4321608040201</v>
      </c>
      <c r="T408" s="220">
        <f t="shared" si="103"/>
        <v>100</v>
      </c>
      <c r="U408" s="220">
        <f t="shared" si="103"/>
        <v>100</v>
      </c>
      <c r="V408" s="220">
        <f t="shared" si="103"/>
        <v>100</v>
      </c>
      <c r="W408" s="220">
        <f t="shared" si="103"/>
        <v>100</v>
      </c>
      <c r="X408" s="220">
        <f t="shared" si="103"/>
        <v>100</v>
      </c>
      <c r="Y408" s="220">
        <f t="shared" si="103"/>
        <v>0</v>
      </c>
      <c r="Z408" s="220">
        <f t="shared" si="103"/>
        <v>100</v>
      </c>
      <c r="AA408" s="220">
        <f t="shared" si="103"/>
        <v>100</v>
      </c>
      <c r="AB408" s="220">
        <f t="shared" si="103"/>
        <v>100</v>
      </c>
      <c r="AC408" s="220">
        <f t="shared" si="103"/>
        <v>101.87667560321717</v>
      </c>
      <c r="AD408" s="220">
        <f t="shared" si="103"/>
        <v>100</v>
      </c>
      <c r="AE408" s="220">
        <f>AE407/AE32*100</f>
        <v>100</v>
      </c>
      <c r="AF408" s="220">
        <f t="shared" si="103"/>
        <v>91.666666666666657</v>
      </c>
      <c r="AG408" s="220">
        <f t="shared" si="103"/>
        <v>100</v>
      </c>
      <c r="AH408" s="220">
        <f t="shared" si="103"/>
        <v>100</v>
      </c>
      <c r="AI408" s="220">
        <f t="shared" si="103"/>
        <v>94.92273730684326</v>
      </c>
      <c r="AJ408" s="220">
        <f t="shared" si="103"/>
        <v>99.369085173501588</v>
      </c>
      <c r="AK408" s="220">
        <f t="shared" si="103"/>
        <v>100</v>
      </c>
      <c r="AL408" s="220">
        <f t="shared" si="103"/>
        <v>88.764044943820224</v>
      </c>
      <c r="AM408" s="220">
        <f t="shared" si="103"/>
        <v>100</v>
      </c>
      <c r="AN408" s="220">
        <f t="shared" si="103"/>
        <v>100</v>
      </c>
      <c r="AO408" s="220">
        <f t="shared" si="103"/>
        <v>100</v>
      </c>
      <c r="AP408" s="220">
        <f t="shared" si="103"/>
        <v>100</v>
      </c>
      <c r="AQ408" s="220">
        <f t="shared" si="103"/>
        <v>100</v>
      </c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</row>
    <row r="409" spans="1:83" s="71" customFormat="1" ht="15.75" customHeight="1">
      <c r="A409" s="258"/>
      <c r="B409" s="79" t="s">
        <v>1182</v>
      </c>
      <c r="C409" s="59" t="s">
        <v>866</v>
      </c>
      <c r="D409" s="219" t="s">
        <v>1</v>
      </c>
      <c r="E409" s="219" t="s">
        <v>1</v>
      </c>
      <c r="F409" s="219" t="s">
        <v>1</v>
      </c>
      <c r="G409" s="219" t="s">
        <v>1</v>
      </c>
      <c r="H409" s="219" t="s">
        <v>1</v>
      </c>
      <c r="I409" s="219" t="s">
        <v>1</v>
      </c>
      <c r="J409" s="219" t="s">
        <v>1</v>
      </c>
      <c r="K409" s="219" t="s">
        <v>1</v>
      </c>
      <c r="L409" s="219" t="s">
        <v>1</v>
      </c>
      <c r="M409" s="219" t="s">
        <v>1</v>
      </c>
      <c r="N409" s="219" t="s">
        <v>1</v>
      </c>
      <c r="O409" s="219" t="s">
        <v>1</v>
      </c>
      <c r="P409" s="219" t="s">
        <v>1</v>
      </c>
      <c r="Q409" s="219" t="s">
        <v>1</v>
      </c>
      <c r="R409" s="219" t="s">
        <v>1</v>
      </c>
      <c r="S409" s="219" t="s">
        <v>1</v>
      </c>
      <c r="T409" s="219" t="s">
        <v>1</v>
      </c>
      <c r="U409" s="219" t="s">
        <v>1</v>
      </c>
      <c r="V409" s="219" t="s">
        <v>1</v>
      </c>
      <c r="W409" s="219" t="s">
        <v>1</v>
      </c>
      <c r="X409" s="219" t="s">
        <v>1</v>
      </c>
      <c r="Y409" s="219" t="s">
        <v>1</v>
      </c>
      <c r="Z409" s="219" t="s">
        <v>1</v>
      </c>
      <c r="AA409" s="219" t="s">
        <v>1</v>
      </c>
      <c r="AB409" s="219" t="s">
        <v>1</v>
      </c>
      <c r="AC409" s="219" t="s">
        <v>1</v>
      </c>
      <c r="AD409" s="219" t="s">
        <v>1</v>
      </c>
      <c r="AE409" s="219" t="s">
        <v>1</v>
      </c>
      <c r="AF409" s="219" t="s">
        <v>1</v>
      </c>
      <c r="AG409" s="219" t="s">
        <v>1</v>
      </c>
      <c r="AH409" s="219" t="s">
        <v>1</v>
      </c>
      <c r="AI409" s="219" t="s">
        <v>1</v>
      </c>
      <c r="AJ409" s="219" t="s">
        <v>1</v>
      </c>
      <c r="AK409" s="219" t="s">
        <v>1</v>
      </c>
      <c r="AL409" s="219" t="s">
        <v>1</v>
      </c>
      <c r="AM409" s="219" t="s">
        <v>1</v>
      </c>
      <c r="AN409" s="219" t="s">
        <v>1</v>
      </c>
      <c r="AO409" s="219" t="s">
        <v>1</v>
      </c>
      <c r="AP409" s="219" t="s">
        <v>1</v>
      </c>
      <c r="AQ409" s="219" t="s">
        <v>1</v>
      </c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</row>
    <row r="410" spans="1:83" s="71" customFormat="1" ht="14.25" customHeight="1">
      <c r="A410" s="258"/>
      <c r="B410" s="263" t="s">
        <v>1179</v>
      </c>
      <c r="C410" s="59" t="s">
        <v>869</v>
      </c>
      <c r="D410" s="221">
        <v>21</v>
      </c>
      <c r="E410" s="221">
        <v>210</v>
      </c>
      <c r="F410" s="221">
        <v>170</v>
      </c>
      <c r="G410" s="221">
        <v>181</v>
      </c>
      <c r="H410" s="221">
        <v>92</v>
      </c>
      <c r="I410" s="221">
        <v>146</v>
      </c>
      <c r="J410" s="221">
        <v>124</v>
      </c>
      <c r="K410" s="221">
        <v>149</v>
      </c>
      <c r="L410" s="221">
        <v>130</v>
      </c>
      <c r="M410" s="221">
        <v>83</v>
      </c>
      <c r="N410" s="221">
        <v>173</v>
      </c>
      <c r="O410" s="221">
        <v>140</v>
      </c>
      <c r="P410" s="221">
        <v>194</v>
      </c>
      <c r="Q410" s="221">
        <v>311</v>
      </c>
      <c r="R410" s="221">
        <v>81</v>
      </c>
      <c r="S410" s="221">
        <v>172</v>
      </c>
      <c r="T410" s="221">
        <v>105</v>
      </c>
      <c r="U410" s="221">
        <v>348</v>
      </c>
      <c r="V410" s="221">
        <v>429</v>
      </c>
      <c r="W410" s="221">
        <v>306</v>
      </c>
      <c r="X410" s="221">
        <v>225</v>
      </c>
      <c r="Y410" s="221">
        <v>232</v>
      </c>
      <c r="Z410" s="221">
        <v>145</v>
      </c>
      <c r="AA410" s="221">
        <v>254</v>
      </c>
      <c r="AB410" s="221">
        <v>194</v>
      </c>
      <c r="AC410" s="221">
        <v>380</v>
      </c>
      <c r="AD410" s="221">
        <v>281</v>
      </c>
      <c r="AE410" s="221">
        <v>234</v>
      </c>
      <c r="AF410" s="221">
        <v>264</v>
      </c>
      <c r="AG410" s="221">
        <v>282</v>
      </c>
      <c r="AH410" s="221">
        <v>310</v>
      </c>
      <c r="AI410" s="221">
        <v>430</v>
      </c>
      <c r="AJ410" s="221">
        <v>315</v>
      </c>
      <c r="AK410" s="221">
        <v>133</v>
      </c>
      <c r="AL410" s="221">
        <v>158</v>
      </c>
      <c r="AM410" s="221">
        <v>307</v>
      </c>
      <c r="AN410" s="221">
        <v>84</v>
      </c>
      <c r="AO410" s="221">
        <v>74</v>
      </c>
      <c r="AP410" s="221">
        <v>180</v>
      </c>
      <c r="AQ410" s="221">
        <v>290</v>
      </c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</row>
    <row r="411" spans="1:83" s="71" customFormat="1" ht="15.75" customHeight="1">
      <c r="A411" s="258"/>
      <c r="B411" s="263"/>
      <c r="C411" s="59" t="s">
        <v>870</v>
      </c>
      <c r="D411" s="220">
        <f t="shared" ref="D411:AQ411" si="104">D410/D32*100</f>
        <v>32.307692307692307</v>
      </c>
      <c r="E411" s="220">
        <f t="shared" si="104"/>
        <v>100</v>
      </c>
      <c r="F411" s="220">
        <f t="shared" si="104"/>
        <v>100</v>
      </c>
      <c r="G411" s="220">
        <f t="shared" si="104"/>
        <v>76.694915254237287</v>
      </c>
      <c r="H411" s="220">
        <f t="shared" si="104"/>
        <v>100</v>
      </c>
      <c r="I411" s="220">
        <f t="shared" si="104"/>
        <v>100</v>
      </c>
      <c r="J411" s="220">
        <f t="shared" si="104"/>
        <v>100</v>
      </c>
      <c r="K411" s="220">
        <f t="shared" si="104"/>
        <v>84.659090909090907</v>
      </c>
      <c r="L411" s="220">
        <f t="shared" si="104"/>
        <v>100</v>
      </c>
      <c r="M411" s="220">
        <f t="shared" si="104"/>
        <v>100</v>
      </c>
      <c r="N411" s="220">
        <f t="shared" si="104"/>
        <v>95.58011049723757</v>
      </c>
      <c r="O411" s="220">
        <f t="shared" si="104"/>
        <v>100</v>
      </c>
      <c r="P411" s="220">
        <f t="shared" si="104"/>
        <v>100</v>
      </c>
      <c r="Q411" s="220">
        <f t="shared" si="104"/>
        <v>100</v>
      </c>
      <c r="R411" s="220">
        <f t="shared" si="104"/>
        <v>100</v>
      </c>
      <c r="S411" s="220">
        <f t="shared" si="104"/>
        <v>86.4321608040201</v>
      </c>
      <c r="T411" s="220">
        <f t="shared" si="104"/>
        <v>100</v>
      </c>
      <c r="U411" s="220">
        <f t="shared" si="104"/>
        <v>100</v>
      </c>
      <c r="V411" s="220">
        <f t="shared" si="104"/>
        <v>100</v>
      </c>
      <c r="W411" s="220">
        <f t="shared" si="104"/>
        <v>100</v>
      </c>
      <c r="X411" s="220">
        <f t="shared" si="104"/>
        <v>100</v>
      </c>
      <c r="Y411" s="220">
        <f t="shared" si="104"/>
        <v>100</v>
      </c>
      <c r="Z411" s="220">
        <f t="shared" si="104"/>
        <v>100</v>
      </c>
      <c r="AA411" s="220">
        <f t="shared" si="104"/>
        <v>100</v>
      </c>
      <c r="AB411" s="220">
        <f t="shared" si="104"/>
        <v>100</v>
      </c>
      <c r="AC411" s="220">
        <f t="shared" si="104"/>
        <v>101.87667560321717</v>
      </c>
      <c r="AD411" s="220">
        <f t="shared" si="104"/>
        <v>100</v>
      </c>
      <c r="AE411" s="220">
        <f>AE410/AE32*100</f>
        <v>100</v>
      </c>
      <c r="AF411" s="220">
        <f t="shared" si="104"/>
        <v>91.666666666666657</v>
      </c>
      <c r="AG411" s="220">
        <f t="shared" si="104"/>
        <v>100</v>
      </c>
      <c r="AH411" s="220">
        <f t="shared" si="104"/>
        <v>100</v>
      </c>
      <c r="AI411" s="220">
        <f t="shared" si="104"/>
        <v>94.92273730684326</v>
      </c>
      <c r="AJ411" s="220">
        <f t="shared" si="104"/>
        <v>99.369085173501588</v>
      </c>
      <c r="AK411" s="220">
        <f t="shared" si="104"/>
        <v>100</v>
      </c>
      <c r="AL411" s="220">
        <f t="shared" si="104"/>
        <v>88.764044943820224</v>
      </c>
      <c r="AM411" s="220">
        <f t="shared" si="104"/>
        <v>100</v>
      </c>
      <c r="AN411" s="220">
        <f t="shared" si="104"/>
        <v>100</v>
      </c>
      <c r="AO411" s="220">
        <f t="shared" si="104"/>
        <v>100</v>
      </c>
      <c r="AP411" s="220">
        <f t="shared" si="104"/>
        <v>100</v>
      </c>
      <c r="AQ411" s="220">
        <f t="shared" si="104"/>
        <v>100</v>
      </c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</row>
    <row r="412" spans="1:83" s="71" customFormat="1" ht="15.75" customHeight="1">
      <c r="A412" s="258"/>
      <c r="B412" s="79" t="s">
        <v>1183</v>
      </c>
      <c r="C412" s="59" t="s">
        <v>866</v>
      </c>
      <c r="D412" s="219" t="s">
        <v>1</v>
      </c>
      <c r="E412" s="219" t="s">
        <v>1</v>
      </c>
      <c r="F412" s="219" t="s">
        <v>1</v>
      </c>
      <c r="G412" s="219" t="s">
        <v>1</v>
      </c>
      <c r="H412" s="219" t="s">
        <v>1</v>
      </c>
      <c r="I412" s="219" t="s">
        <v>1</v>
      </c>
      <c r="J412" s="219" t="s">
        <v>1</v>
      </c>
      <c r="K412" s="219" t="s">
        <v>1</v>
      </c>
      <c r="L412" s="219" t="s">
        <v>1</v>
      </c>
      <c r="M412" s="219" t="s">
        <v>1</v>
      </c>
      <c r="N412" s="219" t="s">
        <v>1</v>
      </c>
      <c r="O412" s="219" t="s">
        <v>1</v>
      </c>
      <c r="P412" s="219" t="s">
        <v>1</v>
      </c>
      <c r="Q412" s="219" t="s">
        <v>1</v>
      </c>
      <c r="R412" s="219" t="s">
        <v>1</v>
      </c>
      <c r="S412" s="219" t="s">
        <v>1</v>
      </c>
      <c r="T412" s="219" t="s">
        <v>1</v>
      </c>
      <c r="U412" s="219" t="s">
        <v>1</v>
      </c>
      <c r="V412" s="219" t="s">
        <v>1</v>
      </c>
      <c r="W412" s="219" t="s">
        <v>1</v>
      </c>
      <c r="X412" s="219" t="s">
        <v>1</v>
      </c>
      <c r="Y412" s="219" t="s">
        <v>1</v>
      </c>
      <c r="Z412" s="219" t="s">
        <v>1</v>
      </c>
      <c r="AA412" s="219" t="s">
        <v>1</v>
      </c>
      <c r="AB412" s="219" t="s">
        <v>1</v>
      </c>
      <c r="AC412" s="219" t="s">
        <v>1</v>
      </c>
      <c r="AD412" s="219" t="s">
        <v>1</v>
      </c>
      <c r="AE412" s="219" t="s">
        <v>1</v>
      </c>
      <c r="AF412" s="219" t="s">
        <v>1</v>
      </c>
      <c r="AG412" s="219" t="s">
        <v>1</v>
      </c>
      <c r="AH412" s="219" t="s">
        <v>1</v>
      </c>
      <c r="AI412" s="219" t="s">
        <v>1</v>
      </c>
      <c r="AJ412" s="219" t="s">
        <v>1</v>
      </c>
      <c r="AK412" s="219" t="s">
        <v>1</v>
      </c>
      <c r="AL412" s="219" t="s">
        <v>1</v>
      </c>
      <c r="AM412" s="219" t="s">
        <v>1</v>
      </c>
      <c r="AN412" s="219" t="s">
        <v>1</v>
      </c>
      <c r="AO412" s="219" t="s">
        <v>1</v>
      </c>
      <c r="AP412" s="219" t="s">
        <v>1</v>
      </c>
      <c r="AQ412" s="219" t="s">
        <v>1</v>
      </c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</row>
    <row r="413" spans="1:83" s="71" customFormat="1" ht="15.75" customHeight="1">
      <c r="A413" s="258"/>
      <c r="B413" s="263" t="s">
        <v>1179</v>
      </c>
      <c r="C413" s="59" t="s">
        <v>869</v>
      </c>
      <c r="D413" s="221">
        <v>21</v>
      </c>
      <c r="E413" s="221">
        <v>210</v>
      </c>
      <c r="F413" s="221">
        <v>170</v>
      </c>
      <c r="G413" s="221">
        <v>181</v>
      </c>
      <c r="H413" s="221">
        <v>92</v>
      </c>
      <c r="I413" s="221">
        <v>146</v>
      </c>
      <c r="J413" s="221">
        <v>124</v>
      </c>
      <c r="K413" s="221">
        <v>149</v>
      </c>
      <c r="L413" s="221">
        <v>130</v>
      </c>
      <c r="M413" s="221">
        <v>83</v>
      </c>
      <c r="N413" s="221">
        <v>173</v>
      </c>
      <c r="O413" s="221">
        <v>140</v>
      </c>
      <c r="P413" s="221">
        <v>194</v>
      </c>
      <c r="Q413" s="221">
        <v>311</v>
      </c>
      <c r="R413" s="221">
        <v>81</v>
      </c>
      <c r="S413" s="221">
        <v>172</v>
      </c>
      <c r="T413" s="221">
        <v>105</v>
      </c>
      <c r="U413" s="221">
        <v>348</v>
      </c>
      <c r="V413" s="221">
        <v>429</v>
      </c>
      <c r="W413" s="221">
        <v>306</v>
      </c>
      <c r="X413" s="221">
        <v>225</v>
      </c>
      <c r="Y413" s="221">
        <v>232</v>
      </c>
      <c r="Z413" s="221">
        <v>145</v>
      </c>
      <c r="AA413" s="221">
        <v>254</v>
      </c>
      <c r="AB413" s="221">
        <v>194</v>
      </c>
      <c r="AC413" s="221">
        <v>380</v>
      </c>
      <c r="AD413" s="221">
        <v>281</v>
      </c>
      <c r="AE413" s="221">
        <v>234</v>
      </c>
      <c r="AF413" s="221">
        <v>264</v>
      </c>
      <c r="AG413" s="221">
        <v>282</v>
      </c>
      <c r="AH413" s="221">
        <v>310</v>
      </c>
      <c r="AI413" s="221">
        <v>430</v>
      </c>
      <c r="AJ413" s="221">
        <v>315</v>
      </c>
      <c r="AK413" s="221">
        <v>133</v>
      </c>
      <c r="AL413" s="221">
        <v>158</v>
      </c>
      <c r="AM413" s="221">
        <v>307</v>
      </c>
      <c r="AN413" s="221">
        <v>84</v>
      </c>
      <c r="AO413" s="221">
        <v>74</v>
      </c>
      <c r="AP413" s="221">
        <v>180</v>
      </c>
      <c r="AQ413" s="221">
        <v>290</v>
      </c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</row>
    <row r="414" spans="1:83" s="71" customFormat="1" ht="15.75" customHeight="1">
      <c r="A414" s="258"/>
      <c r="B414" s="263"/>
      <c r="C414" s="59" t="s">
        <v>870</v>
      </c>
      <c r="D414" s="220">
        <f t="shared" ref="D414:AQ414" si="105">D413/D32*100</f>
        <v>32.307692307692307</v>
      </c>
      <c r="E414" s="220">
        <f t="shared" si="105"/>
        <v>100</v>
      </c>
      <c r="F414" s="220">
        <f t="shared" si="105"/>
        <v>100</v>
      </c>
      <c r="G414" s="220">
        <f t="shared" si="105"/>
        <v>76.694915254237287</v>
      </c>
      <c r="H414" s="220">
        <f t="shared" si="105"/>
        <v>100</v>
      </c>
      <c r="I414" s="220">
        <f t="shared" si="105"/>
        <v>100</v>
      </c>
      <c r="J414" s="220">
        <f t="shared" si="105"/>
        <v>100</v>
      </c>
      <c r="K414" s="220">
        <f t="shared" si="105"/>
        <v>84.659090909090907</v>
      </c>
      <c r="L414" s="220">
        <f t="shared" si="105"/>
        <v>100</v>
      </c>
      <c r="M414" s="220">
        <f t="shared" si="105"/>
        <v>100</v>
      </c>
      <c r="N414" s="220">
        <f t="shared" si="105"/>
        <v>95.58011049723757</v>
      </c>
      <c r="O414" s="220">
        <f t="shared" si="105"/>
        <v>100</v>
      </c>
      <c r="P414" s="220">
        <f t="shared" si="105"/>
        <v>100</v>
      </c>
      <c r="Q414" s="220">
        <f t="shared" si="105"/>
        <v>100</v>
      </c>
      <c r="R414" s="220">
        <f t="shared" si="105"/>
        <v>100</v>
      </c>
      <c r="S414" s="220">
        <f t="shared" si="105"/>
        <v>86.4321608040201</v>
      </c>
      <c r="T414" s="220">
        <f t="shared" si="105"/>
        <v>100</v>
      </c>
      <c r="U414" s="220">
        <f t="shared" si="105"/>
        <v>100</v>
      </c>
      <c r="V414" s="220">
        <f t="shared" si="105"/>
        <v>100</v>
      </c>
      <c r="W414" s="220">
        <f t="shared" si="105"/>
        <v>100</v>
      </c>
      <c r="X414" s="220">
        <f t="shared" si="105"/>
        <v>100</v>
      </c>
      <c r="Y414" s="220">
        <f t="shared" si="105"/>
        <v>100</v>
      </c>
      <c r="Z414" s="220">
        <f t="shared" si="105"/>
        <v>100</v>
      </c>
      <c r="AA414" s="220">
        <f t="shared" si="105"/>
        <v>100</v>
      </c>
      <c r="AB414" s="220">
        <f t="shared" si="105"/>
        <v>100</v>
      </c>
      <c r="AC414" s="220">
        <f t="shared" si="105"/>
        <v>101.87667560321717</v>
      </c>
      <c r="AD414" s="220">
        <f t="shared" si="105"/>
        <v>100</v>
      </c>
      <c r="AE414" s="220">
        <f>AE413/AE32*100</f>
        <v>100</v>
      </c>
      <c r="AF414" s="220">
        <f t="shared" si="105"/>
        <v>91.666666666666657</v>
      </c>
      <c r="AG414" s="220">
        <f t="shared" si="105"/>
        <v>100</v>
      </c>
      <c r="AH414" s="220">
        <f t="shared" si="105"/>
        <v>100</v>
      </c>
      <c r="AI414" s="220">
        <f t="shared" si="105"/>
        <v>94.92273730684326</v>
      </c>
      <c r="AJ414" s="220">
        <f t="shared" si="105"/>
        <v>99.369085173501588</v>
      </c>
      <c r="AK414" s="220">
        <f t="shared" si="105"/>
        <v>100</v>
      </c>
      <c r="AL414" s="220">
        <f t="shared" si="105"/>
        <v>88.764044943820224</v>
      </c>
      <c r="AM414" s="220">
        <f t="shared" si="105"/>
        <v>100</v>
      </c>
      <c r="AN414" s="220">
        <f t="shared" si="105"/>
        <v>100</v>
      </c>
      <c r="AO414" s="220">
        <f t="shared" si="105"/>
        <v>100</v>
      </c>
      <c r="AP414" s="220">
        <f t="shared" si="105"/>
        <v>100</v>
      </c>
      <c r="AQ414" s="220">
        <f t="shared" si="105"/>
        <v>100</v>
      </c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</row>
    <row r="415" spans="1:83" s="71" customFormat="1" ht="29.25">
      <c r="A415" s="258"/>
      <c r="B415" s="75" t="s">
        <v>1184</v>
      </c>
      <c r="C415" s="59" t="s">
        <v>866</v>
      </c>
      <c r="D415" s="219" t="s">
        <v>3</v>
      </c>
      <c r="E415" s="219" t="s">
        <v>1</v>
      </c>
      <c r="F415" s="219" t="s">
        <v>3</v>
      </c>
      <c r="G415" s="219" t="s">
        <v>3</v>
      </c>
      <c r="H415" s="219" t="s">
        <v>3</v>
      </c>
      <c r="I415" s="219" t="s">
        <v>3</v>
      </c>
      <c r="J415" s="219" t="s">
        <v>3</v>
      </c>
      <c r="K415" s="219" t="s">
        <v>3</v>
      </c>
      <c r="L415" s="219" t="s">
        <v>1</v>
      </c>
      <c r="M415" s="219" t="s">
        <v>3</v>
      </c>
      <c r="N415" s="219" t="s">
        <v>1</v>
      </c>
      <c r="O415" s="219" t="s">
        <v>3</v>
      </c>
      <c r="P415" s="219" t="s">
        <v>3</v>
      </c>
      <c r="Q415" s="219" t="s">
        <v>1</v>
      </c>
      <c r="R415" s="219" t="s">
        <v>1</v>
      </c>
      <c r="S415" s="219" t="s">
        <v>1</v>
      </c>
      <c r="T415" s="219" t="s">
        <v>3</v>
      </c>
      <c r="U415" s="219" t="s">
        <v>1</v>
      </c>
      <c r="V415" s="219" t="s">
        <v>3</v>
      </c>
      <c r="W415" s="219" t="s">
        <v>3</v>
      </c>
      <c r="X415" s="219" t="s">
        <v>1</v>
      </c>
      <c r="Y415" s="219" t="s">
        <v>3</v>
      </c>
      <c r="Z415" s="219" t="s">
        <v>3</v>
      </c>
      <c r="AA415" s="219" t="s">
        <v>3</v>
      </c>
      <c r="AB415" s="219" t="s">
        <v>1</v>
      </c>
      <c r="AC415" s="219" t="s">
        <v>1</v>
      </c>
      <c r="AD415" s="219" t="s">
        <v>1</v>
      </c>
      <c r="AE415" s="219" t="s">
        <v>1</v>
      </c>
      <c r="AF415" s="219" t="s">
        <v>1</v>
      </c>
      <c r="AG415" s="219" t="s">
        <v>3</v>
      </c>
      <c r="AH415" s="219" t="s">
        <v>3</v>
      </c>
      <c r="AI415" s="219" t="s">
        <v>1</v>
      </c>
      <c r="AJ415" s="219" t="s">
        <v>1</v>
      </c>
      <c r="AK415" s="219" t="s">
        <v>1</v>
      </c>
      <c r="AL415" s="219" t="s">
        <v>1</v>
      </c>
      <c r="AM415" s="219" t="s">
        <v>1</v>
      </c>
      <c r="AN415" s="219" t="s">
        <v>3</v>
      </c>
      <c r="AO415" s="219" t="s">
        <v>3</v>
      </c>
      <c r="AP415" s="219" t="s">
        <v>1</v>
      </c>
      <c r="AQ415" s="219" t="s">
        <v>1</v>
      </c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</row>
    <row r="416" spans="1:83" s="71" customFormat="1" ht="39.75" customHeight="1">
      <c r="A416" s="258"/>
      <c r="B416" s="75" t="s">
        <v>1185</v>
      </c>
      <c r="C416" s="59" t="s">
        <v>866</v>
      </c>
      <c r="D416" s="219" t="s">
        <v>3</v>
      </c>
      <c r="E416" s="219" t="s">
        <v>1</v>
      </c>
      <c r="F416" s="219" t="s">
        <v>3</v>
      </c>
      <c r="G416" s="219" t="s">
        <v>3</v>
      </c>
      <c r="H416" s="219" t="s">
        <v>3</v>
      </c>
      <c r="I416" s="219" t="s">
        <v>3</v>
      </c>
      <c r="J416" s="219" t="s">
        <v>1</v>
      </c>
      <c r="K416" s="219" t="s">
        <v>3</v>
      </c>
      <c r="L416" s="219" t="s">
        <v>1</v>
      </c>
      <c r="M416" s="219" t="s">
        <v>3</v>
      </c>
      <c r="N416" s="219" t="s">
        <v>3</v>
      </c>
      <c r="O416" s="219" t="s">
        <v>3</v>
      </c>
      <c r="P416" s="219" t="s">
        <v>3</v>
      </c>
      <c r="Q416" s="219" t="s">
        <v>1</v>
      </c>
      <c r="R416" s="219" t="s">
        <v>1</v>
      </c>
      <c r="S416" s="219" t="s">
        <v>1</v>
      </c>
      <c r="T416" s="219" t="s">
        <v>3</v>
      </c>
      <c r="U416" s="219" t="s">
        <v>1</v>
      </c>
      <c r="V416" s="219" t="s">
        <v>3</v>
      </c>
      <c r="W416" s="219" t="s">
        <v>1</v>
      </c>
      <c r="X416" s="219" t="s">
        <v>1</v>
      </c>
      <c r="Y416" s="219" t="s">
        <v>3</v>
      </c>
      <c r="Z416" s="219" t="s">
        <v>3</v>
      </c>
      <c r="AA416" s="219" t="s">
        <v>3</v>
      </c>
      <c r="AB416" s="219" t="s">
        <v>1</v>
      </c>
      <c r="AC416" s="219" t="s">
        <v>1</v>
      </c>
      <c r="AD416" s="219" t="s">
        <v>1</v>
      </c>
      <c r="AE416" s="219" t="s">
        <v>3</v>
      </c>
      <c r="AF416" s="219" t="s">
        <v>1</v>
      </c>
      <c r="AG416" s="219" t="s">
        <v>3</v>
      </c>
      <c r="AH416" s="219" t="s">
        <v>3</v>
      </c>
      <c r="AI416" s="219" t="s">
        <v>1</v>
      </c>
      <c r="AJ416" s="219" t="s">
        <v>1</v>
      </c>
      <c r="AK416" s="219" t="s">
        <v>3</v>
      </c>
      <c r="AL416" s="219" t="s">
        <v>1</v>
      </c>
      <c r="AM416" s="219" t="s">
        <v>1</v>
      </c>
      <c r="AN416" s="219" t="s">
        <v>3</v>
      </c>
      <c r="AO416" s="219" t="s">
        <v>3</v>
      </c>
      <c r="AP416" s="219" t="s">
        <v>1</v>
      </c>
      <c r="AQ416" s="219" t="s">
        <v>1</v>
      </c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</row>
    <row r="417" spans="1:83" s="71" customFormat="1" ht="29.25">
      <c r="A417" s="258"/>
      <c r="B417" s="75" t="s">
        <v>1186</v>
      </c>
      <c r="C417" s="59" t="s">
        <v>866</v>
      </c>
      <c r="D417" s="219" t="s">
        <v>1</v>
      </c>
      <c r="E417" s="219" t="s">
        <v>1</v>
      </c>
      <c r="F417" s="219" t="s">
        <v>1</v>
      </c>
      <c r="G417" s="219" t="s">
        <v>1</v>
      </c>
      <c r="H417" s="219" t="s">
        <v>1</v>
      </c>
      <c r="I417" s="219" t="s">
        <v>1</v>
      </c>
      <c r="J417" s="219" t="s">
        <v>1</v>
      </c>
      <c r="K417" s="219" t="s">
        <v>1</v>
      </c>
      <c r="L417" s="219" t="s">
        <v>3</v>
      </c>
      <c r="M417" s="219" t="s">
        <v>1</v>
      </c>
      <c r="N417" s="219" t="s">
        <v>1</v>
      </c>
      <c r="O417" s="219" t="s">
        <v>1</v>
      </c>
      <c r="P417" s="219" t="s">
        <v>1</v>
      </c>
      <c r="Q417" s="219" t="s">
        <v>1</v>
      </c>
      <c r="R417" s="219" t="s">
        <v>1</v>
      </c>
      <c r="S417" s="219" t="s">
        <v>1</v>
      </c>
      <c r="T417" s="219" t="s">
        <v>1</v>
      </c>
      <c r="U417" s="219" t="s">
        <v>1</v>
      </c>
      <c r="V417" s="219" t="s">
        <v>1</v>
      </c>
      <c r="W417" s="219" t="s">
        <v>1</v>
      </c>
      <c r="X417" s="219" t="s">
        <v>1</v>
      </c>
      <c r="Y417" s="219" t="s">
        <v>1</v>
      </c>
      <c r="Z417" s="219" t="s">
        <v>1</v>
      </c>
      <c r="AA417" s="219" t="s">
        <v>1</v>
      </c>
      <c r="AB417" s="219" t="s">
        <v>1</v>
      </c>
      <c r="AC417" s="219" t="s">
        <v>1</v>
      </c>
      <c r="AD417" s="219" t="s">
        <v>1</v>
      </c>
      <c r="AE417" s="219" t="s">
        <v>1</v>
      </c>
      <c r="AF417" s="219" t="s">
        <v>1</v>
      </c>
      <c r="AG417" s="219" t="s">
        <v>1</v>
      </c>
      <c r="AH417" s="219" t="s">
        <v>1</v>
      </c>
      <c r="AI417" s="219" t="s">
        <v>1</v>
      </c>
      <c r="AJ417" s="219" t="s">
        <v>1</v>
      </c>
      <c r="AK417" s="219" t="s">
        <v>1</v>
      </c>
      <c r="AL417" s="219" t="s">
        <v>1</v>
      </c>
      <c r="AM417" s="219" t="s">
        <v>1</v>
      </c>
      <c r="AN417" s="219" t="s">
        <v>1</v>
      </c>
      <c r="AO417" s="219" t="s">
        <v>1</v>
      </c>
      <c r="AP417" s="219" t="s">
        <v>1</v>
      </c>
      <c r="AQ417" s="219" t="s">
        <v>1</v>
      </c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</row>
    <row r="418" spans="1:83" s="71" customFormat="1" ht="30">
      <c r="A418" s="258"/>
      <c r="B418" s="75" t="s">
        <v>1187</v>
      </c>
      <c r="C418" s="80" t="s">
        <v>870</v>
      </c>
      <c r="D418" s="220">
        <f t="shared" ref="D418:AQ418" si="106">(D419+D420)/20*100</f>
        <v>90</v>
      </c>
      <c r="E418" s="220">
        <f t="shared" si="106"/>
        <v>80</v>
      </c>
      <c r="F418" s="220">
        <f t="shared" si="106"/>
        <v>100</v>
      </c>
      <c r="G418" s="220">
        <f t="shared" si="106"/>
        <v>80</v>
      </c>
      <c r="H418" s="220">
        <f t="shared" si="106"/>
        <v>100</v>
      </c>
      <c r="I418" s="220">
        <f t="shared" si="106"/>
        <v>100</v>
      </c>
      <c r="J418" s="220">
        <f t="shared" si="106"/>
        <v>100</v>
      </c>
      <c r="K418" s="220">
        <f t="shared" si="106"/>
        <v>80</v>
      </c>
      <c r="L418" s="220">
        <f t="shared" si="106"/>
        <v>55.000000000000007</v>
      </c>
      <c r="M418" s="220">
        <f t="shared" si="106"/>
        <v>100</v>
      </c>
      <c r="N418" s="220">
        <f t="shared" si="106"/>
        <v>90</v>
      </c>
      <c r="O418" s="220">
        <f t="shared" si="106"/>
        <v>100</v>
      </c>
      <c r="P418" s="220">
        <f t="shared" si="106"/>
        <v>50</v>
      </c>
      <c r="Q418" s="220">
        <f t="shared" si="106"/>
        <v>100</v>
      </c>
      <c r="R418" s="220">
        <f t="shared" si="106"/>
        <v>80</v>
      </c>
      <c r="S418" s="220">
        <f t="shared" si="106"/>
        <v>100</v>
      </c>
      <c r="T418" s="220">
        <f t="shared" si="106"/>
        <v>100</v>
      </c>
      <c r="U418" s="220">
        <f t="shared" si="106"/>
        <v>100</v>
      </c>
      <c r="V418" s="220">
        <f t="shared" si="106"/>
        <v>90</v>
      </c>
      <c r="W418" s="220">
        <f t="shared" si="106"/>
        <v>100</v>
      </c>
      <c r="X418" s="220">
        <f t="shared" si="106"/>
        <v>100</v>
      </c>
      <c r="Y418" s="220">
        <f t="shared" si="106"/>
        <v>100</v>
      </c>
      <c r="Z418" s="220">
        <f t="shared" si="106"/>
        <v>50</v>
      </c>
      <c r="AA418" s="220">
        <f t="shared" si="106"/>
        <v>90</v>
      </c>
      <c r="AB418" s="220">
        <f t="shared" si="106"/>
        <v>90</v>
      </c>
      <c r="AC418" s="220">
        <f t="shared" si="106"/>
        <v>100</v>
      </c>
      <c r="AD418" s="220">
        <f t="shared" si="106"/>
        <v>80</v>
      </c>
      <c r="AE418" s="220">
        <f>(AE419+AE420)/20*100</f>
        <v>85</v>
      </c>
      <c r="AF418" s="220">
        <f t="shared" si="106"/>
        <v>30</v>
      </c>
      <c r="AG418" s="220">
        <f t="shared" si="106"/>
        <v>100</v>
      </c>
      <c r="AH418" s="220">
        <f t="shared" si="106"/>
        <v>55.000000000000007</v>
      </c>
      <c r="AI418" s="220">
        <f t="shared" si="106"/>
        <v>95</v>
      </c>
      <c r="AJ418" s="220">
        <f t="shared" si="106"/>
        <v>80</v>
      </c>
      <c r="AK418" s="220">
        <f t="shared" si="106"/>
        <v>100</v>
      </c>
      <c r="AL418" s="220">
        <f t="shared" si="106"/>
        <v>100</v>
      </c>
      <c r="AM418" s="220">
        <f t="shared" si="106"/>
        <v>80</v>
      </c>
      <c r="AN418" s="220">
        <f t="shared" si="106"/>
        <v>100</v>
      </c>
      <c r="AO418" s="220">
        <f t="shared" si="106"/>
        <v>50</v>
      </c>
      <c r="AP418" s="220">
        <f t="shared" si="106"/>
        <v>100</v>
      </c>
      <c r="AQ418" s="220">
        <f t="shared" si="106"/>
        <v>80</v>
      </c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</row>
    <row r="419" spans="1:83" s="71" customFormat="1">
      <c r="A419" s="258"/>
      <c r="B419" s="75" t="s">
        <v>1188</v>
      </c>
      <c r="C419" s="59" t="s">
        <v>1082</v>
      </c>
      <c r="D419" s="219">
        <v>9</v>
      </c>
      <c r="E419" s="219">
        <v>8</v>
      </c>
      <c r="F419" s="219">
        <v>10</v>
      </c>
      <c r="G419" s="219">
        <v>8</v>
      </c>
      <c r="H419" s="219">
        <v>10</v>
      </c>
      <c r="I419" s="219">
        <v>10</v>
      </c>
      <c r="J419" s="219">
        <v>10</v>
      </c>
      <c r="K419" s="219">
        <v>8</v>
      </c>
      <c r="L419" s="219">
        <v>5</v>
      </c>
      <c r="M419" s="219">
        <v>10</v>
      </c>
      <c r="N419" s="219">
        <v>9</v>
      </c>
      <c r="O419" s="219">
        <v>10</v>
      </c>
      <c r="P419" s="219"/>
      <c r="Q419" s="219">
        <v>10</v>
      </c>
      <c r="R419" s="219">
        <v>8</v>
      </c>
      <c r="S419" s="219">
        <v>10</v>
      </c>
      <c r="T419" s="219">
        <v>10</v>
      </c>
      <c r="U419" s="219">
        <v>10</v>
      </c>
      <c r="V419" s="219">
        <v>9</v>
      </c>
      <c r="W419" s="219">
        <v>10</v>
      </c>
      <c r="X419" s="219">
        <v>10</v>
      </c>
      <c r="Y419" s="219">
        <v>10</v>
      </c>
      <c r="Z419" s="219">
        <v>5</v>
      </c>
      <c r="AA419" s="219">
        <v>10</v>
      </c>
      <c r="AB419" s="219">
        <v>9</v>
      </c>
      <c r="AC419" s="219">
        <v>10</v>
      </c>
      <c r="AD419" s="219">
        <v>8</v>
      </c>
      <c r="AE419" s="219">
        <v>9</v>
      </c>
      <c r="AF419" s="219">
        <v>2</v>
      </c>
      <c r="AG419" s="219">
        <v>10</v>
      </c>
      <c r="AH419" s="219">
        <v>3</v>
      </c>
      <c r="AI419" s="219">
        <v>9</v>
      </c>
      <c r="AJ419" s="219">
        <v>8</v>
      </c>
      <c r="AK419" s="219">
        <v>10</v>
      </c>
      <c r="AL419" s="219">
        <v>10</v>
      </c>
      <c r="AM419" s="219">
        <v>8</v>
      </c>
      <c r="AN419" s="219">
        <v>10</v>
      </c>
      <c r="AO419" s="219">
        <v>6</v>
      </c>
      <c r="AP419" s="219">
        <v>10</v>
      </c>
      <c r="AQ419" s="219">
        <v>8</v>
      </c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</row>
    <row r="420" spans="1:83" s="71" customFormat="1">
      <c r="A420" s="258"/>
      <c r="B420" s="75" t="s">
        <v>1189</v>
      </c>
      <c r="C420" s="59" t="s">
        <v>1082</v>
      </c>
      <c r="D420" s="219">
        <v>9</v>
      </c>
      <c r="E420" s="219">
        <v>8</v>
      </c>
      <c r="F420" s="219">
        <v>10</v>
      </c>
      <c r="G420" s="219">
        <v>8</v>
      </c>
      <c r="H420" s="219">
        <v>10</v>
      </c>
      <c r="I420" s="219">
        <v>10</v>
      </c>
      <c r="J420" s="219">
        <v>10</v>
      </c>
      <c r="K420" s="219">
        <v>8</v>
      </c>
      <c r="L420" s="219">
        <v>6</v>
      </c>
      <c r="M420" s="219">
        <v>10</v>
      </c>
      <c r="N420" s="219">
        <v>9</v>
      </c>
      <c r="O420" s="219">
        <v>10</v>
      </c>
      <c r="P420" s="219">
        <v>10</v>
      </c>
      <c r="Q420" s="219">
        <v>10</v>
      </c>
      <c r="R420" s="219">
        <v>8</v>
      </c>
      <c r="S420" s="219">
        <v>10</v>
      </c>
      <c r="T420" s="219">
        <v>10</v>
      </c>
      <c r="U420" s="219">
        <v>10</v>
      </c>
      <c r="V420" s="219">
        <v>9</v>
      </c>
      <c r="W420" s="219">
        <v>10</v>
      </c>
      <c r="X420" s="219">
        <v>10</v>
      </c>
      <c r="Y420" s="219">
        <v>10</v>
      </c>
      <c r="Z420" s="219">
        <v>5</v>
      </c>
      <c r="AA420" s="219">
        <v>8</v>
      </c>
      <c r="AB420" s="219">
        <v>9</v>
      </c>
      <c r="AC420" s="219">
        <v>10</v>
      </c>
      <c r="AD420" s="219">
        <v>8</v>
      </c>
      <c r="AE420" s="219">
        <v>8</v>
      </c>
      <c r="AF420" s="219">
        <v>4</v>
      </c>
      <c r="AG420" s="219">
        <v>10</v>
      </c>
      <c r="AH420" s="219">
        <v>8</v>
      </c>
      <c r="AI420" s="219">
        <v>10</v>
      </c>
      <c r="AJ420" s="219">
        <v>8</v>
      </c>
      <c r="AK420" s="219">
        <v>10</v>
      </c>
      <c r="AL420" s="219">
        <v>10</v>
      </c>
      <c r="AM420" s="219">
        <v>8</v>
      </c>
      <c r="AN420" s="219">
        <v>10</v>
      </c>
      <c r="AO420" s="219">
        <v>4</v>
      </c>
      <c r="AP420" s="219">
        <v>10</v>
      </c>
      <c r="AQ420" s="219">
        <v>8</v>
      </c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</row>
    <row r="421" spans="1:83" ht="15" customHeight="1">
      <c r="A421" s="258" t="s">
        <v>1190</v>
      </c>
      <c r="B421" s="76" t="s">
        <v>1191</v>
      </c>
      <c r="C421" s="59" t="s">
        <v>866</v>
      </c>
      <c r="D421" s="219" t="s">
        <v>1</v>
      </c>
      <c r="E421" s="219" t="s">
        <v>1</v>
      </c>
      <c r="F421" s="219" t="s">
        <v>1</v>
      </c>
      <c r="G421" s="219" t="s">
        <v>1</v>
      </c>
      <c r="H421" s="219" t="s">
        <v>1</v>
      </c>
      <c r="I421" s="219" t="s">
        <v>1</v>
      </c>
      <c r="J421" s="219" t="s">
        <v>1</v>
      </c>
      <c r="K421" s="219" t="s">
        <v>1</v>
      </c>
      <c r="L421" s="219" t="s">
        <v>1</v>
      </c>
      <c r="M421" s="219" t="s">
        <v>1</v>
      </c>
      <c r="N421" s="219" t="s">
        <v>1</v>
      </c>
      <c r="O421" s="219" t="s">
        <v>1</v>
      </c>
      <c r="P421" s="219" t="s">
        <v>1</v>
      </c>
      <c r="Q421" s="219" t="s">
        <v>1</v>
      </c>
      <c r="R421" s="219" t="s">
        <v>1</v>
      </c>
      <c r="S421" s="219" t="s">
        <v>1</v>
      </c>
      <c r="T421" s="219" t="s">
        <v>1</v>
      </c>
      <c r="U421" s="219" t="s">
        <v>1</v>
      </c>
      <c r="V421" s="219" t="s">
        <v>1</v>
      </c>
      <c r="W421" s="219" t="s">
        <v>1</v>
      </c>
      <c r="X421" s="219" t="s">
        <v>1</v>
      </c>
      <c r="Y421" s="219" t="s">
        <v>1</v>
      </c>
      <c r="Z421" s="219" t="s">
        <v>1</v>
      </c>
      <c r="AA421" s="219" t="s">
        <v>1</v>
      </c>
      <c r="AB421" s="219" t="s">
        <v>1</v>
      </c>
      <c r="AC421" s="219" t="s">
        <v>1</v>
      </c>
      <c r="AD421" s="219" t="s">
        <v>1</v>
      </c>
      <c r="AE421" s="219" t="s">
        <v>1</v>
      </c>
      <c r="AF421" s="219" t="s">
        <v>1</v>
      </c>
      <c r="AG421" s="219" t="s">
        <v>1</v>
      </c>
      <c r="AH421" s="219" t="s">
        <v>1</v>
      </c>
      <c r="AI421" s="219" t="s">
        <v>1</v>
      </c>
      <c r="AJ421" s="219" t="s">
        <v>1</v>
      </c>
      <c r="AK421" s="219" t="s">
        <v>1</v>
      </c>
      <c r="AL421" s="219" t="s">
        <v>1</v>
      </c>
      <c r="AM421" s="219" t="s">
        <v>1</v>
      </c>
      <c r="AN421" s="219" t="s">
        <v>1</v>
      </c>
      <c r="AO421" s="219" t="s">
        <v>1</v>
      </c>
      <c r="AP421" s="219" t="s">
        <v>1</v>
      </c>
      <c r="AQ421" s="219" t="s">
        <v>1</v>
      </c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</row>
    <row r="422" spans="1:83" ht="58.5" customHeight="1">
      <c r="A422" s="258"/>
      <c r="B422" s="48" t="s">
        <v>1192</v>
      </c>
      <c r="C422" s="59" t="s">
        <v>866</v>
      </c>
      <c r="D422" s="219" t="s">
        <v>1</v>
      </c>
      <c r="E422" s="219" t="s">
        <v>1</v>
      </c>
      <c r="F422" s="219" t="s">
        <v>1</v>
      </c>
      <c r="G422" s="219" t="s">
        <v>1</v>
      </c>
      <c r="H422" s="219" t="s">
        <v>1</v>
      </c>
      <c r="I422" s="219" t="s">
        <v>1</v>
      </c>
      <c r="J422" s="219" t="s">
        <v>1</v>
      </c>
      <c r="K422" s="219" t="s">
        <v>1</v>
      </c>
      <c r="L422" s="219" t="s">
        <v>1</v>
      </c>
      <c r="M422" s="219" t="s">
        <v>1</v>
      </c>
      <c r="N422" s="219" t="s">
        <v>1</v>
      </c>
      <c r="O422" s="219" t="s">
        <v>1</v>
      </c>
      <c r="P422" s="219" t="s">
        <v>1</v>
      </c>
      <c r="Q422" s="219" t="s">
        <v>1</v>
      </c>
      <c r="R422" s="219" t="s">
        <v>1</v>
      </c>
      <c r="S422" s="219" t="s">
        <v>1</v>
      </c>
      <c r="T422" s="219" t="s">
        <v>1</v>
      </c>
      <c r="U422" s="219" t="s">
        <v>1</v>
      </c>
      <c r="V422" s="219" t="s">
        <v>1</v>
      </c>
      <c r="W422" s="219" t="s">
        <v>1</v>
      </c>
      <c r="X422" s="219" t="s">
        <v>1</v>
      </c>
      <c r="Y422" s="219" t="s">
        <v>1</v>
      </c>
      <c r="Z422" s="219" t="s">
        <v>1</v>
      </c>
      <c r="AA422" s="219" t="s">
        <v>1</v>
      </c>
      <c r="AB422" s="219" t="s">
        <v>1</v>
      </c>
      <c r="AC422" s="219" t="s">
        <v>1</v>
      </c>
      <c r="AD422" s="219" t="s">
        <v>1</v>
      </c>
      <c r="AE422" s="219" t="s">
        <v>1</v>
      </c>
      <c r="AF422" s="219" t="s">
        <v>1</v>
      </c>
      <c r="AG422" s="219" t="s">
        <v>1</v>
      </c>
      <c r="AH422" s="219" t="s">
        <v>1</v>
      </c>
      <c r="AI422" s="219" t="s">
        <v>1</v>
      </c>
      <c r="AJ422" s="219" t="s">
        <v>1</v>
      </c>
      <c r="AK422" s="219" t="s">
        <v>1</v>
      </c>
      <c r="AL422" s="219" t="s">
        <v>1</v>
      </c>
      <c r="AM422" s="219" t="s">
        <v>1</v>
      </c>
      <c r="AN422" s="219" t="s">
        <v>1</v>
      </c>
      <c r="AO422" s="219" t="s">
        <v>1</v>
      </c>
      <c r="AP422" s="219" t="s">
        <v>1</v>
      </c>
      <c r="AQ422" s="219" t="s">
        <v>1</v>
      </c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</row>
    <row r="423" spans="1:83" ht="58.5" customHeight="1">
      <c r="A423" s="258"/>
      <c r="B423" s="48" t="s">
        <v>1193</v>
      </c>
      <c r="C423" s="59" t="s">
        <v>866</v>
      </c>
      <c r="D423" s="219" t="s">
        <v>1</v>
      </c>
      <c r="E423" s="219" t="s">
        <v>1</v>
      </c>
      <c r="F423" s="219" t="s">
        <v>1</v>
      </c>
      <c r="G423" s="219" t="s">
        <v>1</v>
      </c>
      <c r="H423" s="219" t="s">
        <v>1</v>
      </c>
      <c r="I423" s="219" t="s">
        <v>1</v>
      </c>
      <c r="J423" s="219" t="s">
        <v>1</v>
      </c>
      <c r="K423" s="219" t="s">
        <v>1</v>
      </c>
      <c r="L423" s="219" t="s">
        <v>1</v>
      </c>
      <c r="M423" s="219" t="s">
        <v>1</v>
      </c>
      <c r="N423" s="219" t="s">
        <v>1</v>
      </c>
      <c r="O423" s="219" t="s">
        <v>1</v>
      </c>
      <c r="P423" s="219" t="s">
        <v>1</v>
      </c>
      <c r="Q423" s="219" t="s">
        <v>1</v>
      </c>
      <c r="R423" s="219" t="s">
        <v>1</v>
      </c>
      <c r="S423" s="219" t="s">
        <v>1</v>
      </c>
      <c r="T423" s="219" t="s">
        <v>1</v>
      </c>
      <c r="U423" s="219" t="s">
        <v>1</v>
      </c>
      <c r="V423" s="219" t="s">
        <v>1</v>
      </c>
      <c r="W423" s="219" t="s">
        <v>1</v>
      </c>
      <c r="X423" s="219" t="s">
        <v>1</v>
      </c>
      <c r="Y423" s="219" t="s">
        <v>1</v>
      </c>
      <c r="Z423" s="219" t="s">
        <v>1</v>
      </c>
      <c r="AA423" s="219" t="s">
        <v>1</v>
      </c>
      <c r="AB423" s="219" t="s">
        <v>1</v>
      </c>
      <c r="AC423" s="219" t="s">
        <v>1</v>
      </c>
      <c r="AD423" s="219" t="s">
        <v>1</v>
      </c>
      <c r="AE423" s="219" t="s">
        <v>1</v>
      </c>
      <c r="AF423" s="219" t="s">
        <v>1</v>
      </c>
      <c r="AG423" s="219" t="s">
        <v>1</v>
      </c>
      <c r="AH423" s="219" t="s">
        <v>1</v>
      </c>
      <c r="AI423" s="219" t="s">
        <v>1</v>
      </c>
      <c r="AJ423" s="219" t="s">
        <v>1</v>
      </c>
      <c r="AK423" s="219" t="s">
        <v>1</v>
      </c>
      <c r="AL423" s="219" t="s">
        <v>1</v>
      </c>
      <c r="AM423" s="219" t="s">
        <v>1</v>
      </c>
      <c r="AN423" s="219" t="s">
        <v>1</v>
      </c>
      <c r="AO423" s="219" t="s">
        <v>1</v>
      </c>
      <c r="AP423" s="219" t="s">
        <v>1</v>
      </c>
      <c r="AQ423" s="219" t="s">
        <v>1</v>
      </c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</row>
    <row r="424" spans="1:83" ht="28.5" customHeight="1">
      <c r="A424" s="259" t="s">
        <v>1194</v>
      </c>
      <c r="B424" s="45" t="s">
        <v>1195</v>
      </c>
      <c r="C424" s="59" t="s">
        <v>870</v>
      </c>
      <c r="D424" s="215">
        <f t="shared" ref="D424:AQ424" si="107">(D425+D426+D427+D428)/40*100</f>
        <v>85</v>
      </c>
      <c r="E424" s="215">
        <f>(E425+E426+E427+E428)/40*100</f>
        <v>90</v>
      </c>
      <c r="F424" s="215">
        <f t="shared" si="107"/>
        <v>100</v>
      </c>
      <c r="G424" s="215">
        <f t="shared" si="107"/>
        <v>90</v>
      </c>
      <c r="H424" s="215">
        <f t="shared" si="107"/>
        <v>100</v>
      </c>
      <c r="I424" s="215">
        <f t="shared" si="107"/>
        <v>100</v>
      </c>
      <c r="J424" s="215">
        <f t="shared" si="107"/>
        <v>100</v>
      </c>
      <c r="K424" s="215">
        <f t="shared" si="107"/>
        <v>82.5</v>
      </c>
      <c r="L424" s="215">
        <f t="shared" si="107"/>
        <v>77.5</v>
      </c>
      <c r="M424" s="215">
        <f t="shared" si="107"/>
        <v>57.499999999999993</v>
      </c>
      <c r="N424" s="215">
        <f t="shared" si="107"/>
        <v>85</v>
      </c>
      <c r="O424" s="215">
        <f t="shared" si="107"/>
        <v>100</v>
      </c>
      <c r="P424" s="215">
        <f t="shared" si="107"/>
        <v>100</v>
      </c>
      <c r="Q424" s="215">
        <f t="shared" si="107"/>
        <v>100</v>
      </c>
      <c r="R424" s="215">
        <f t="shared" si="107"/>
        <v>85</v>
      </c>
      <c r="S424" s="215">
        <f t="shared" si="107"/>
        <v>87.5</v>
      </c>
      <c r="T424" s="215">
        <f t="shared" si="107"/>
        <v>95</v>
      </c>
      <c r="U424" s="215">
        <f t="shared" si="107"/>
        <v>80</v>
      </c>
      <c r="V424" s="215">
        <f t="shared" si="107"/>
        <v>87.5</v>
      </c>
      <c r="W424" s="215">
        <f t="shared" si="107"/>
        <v>100</v>
      </c>
      <c r="X424" s="215">
        <f t="shared" si="107"/>
        <v>90</v>
      </c>
      <c r="Y424" s="215">
        <f t="shared" si="107"/>
        <v>100</v>
      </c>
      <c r="Z424" s="215">
        <f t="shared" si="107"/>
        <v>67.5</v>
      </c>
      <c r="AA424" s="215">
        <f t="shared" si="107"/>
        <v>100</v>
      </c>
      <c r="AB424" s="215">
        <f t="shared" si="107"/>
        <v>85</v>
      </c>
      <c r="AC424" s="215">
        <f t="shared" si="107"/>
        <v>100</v>
      </c>
      <c r="AD424" s="215">
        <f t="shared" si="107"/>
        <v>82.5</v>
      </c>
      <c r="AE424" s="215">
        <f>(AE425+AE426+AE427+AE428)/40*100</f>
        <v>100</v>
      </c>
      <c r="AF424" s="215">
        <f t="shared" si="107"/>
        <v>90</v>
      </c>
      <c r="AG424" s="215">
        <f t="shared" si="107"/>
        <v>90</v>
      </c>
      <c r="AH424" s="215">
        <f t="shared" si="107"/>
        <v>67.5</v>
      </c>
      <c r="AI424" s="215">
        <f t="shared" si="107"/>
        <v>92.5</v>
      </c>
      <c r="AJ424" s="215">
        <f t="shared" si="107"/>
        <v>80</v>
      </c>
      <c r="AK424" s="215">
        <f t="shared" si="107"/>
        <v>90</v>
      </c>
      <c r="AL424" s="215">
        <f t="shared" si="107"/>
        <v>85</v>
      </c>
      <c r="AM424" s="215">
        <f t="shared" si="107"/>
        <v>87.5</v>
      </c>
      <c r="AN424" s="215">
        <f t="shared" si="107"/>
        <v>92.5</v>
      </c>
      <c r="AO424" s="215">
        <f t="shared" si="107"/>
        <v>62.5</v>
      </c>
      <c r="AP424" s="215">
        <f t="shared" si="107"/>
        <v>100</v>
      </c>
      <c r="AQ424" s="215">
        <f t="shared" si="107"/>
        <v>82.5</v>
      </c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</row>
    <row r="425" spans="1:83" ht="45">
      <c r="A425" s="259"/>
      <c r="B425" s="48" t="s">
        <v>1196</v>
      </c>
      <c r="C425" s="46" t="s">
        <v>1082</v>
      </c>
      <c r="D425" s="204">
        <v>8</v>
      </c>
      <c r="E425" s="204">
        <v>9</v>
      </c>
      <c r="F425" s="204">
        <v>10</v>
      </c>
      <c r="G425" s="204">
        <v>9</v>
      </c>
      <c r="H425" s="204">
        <v>10</v>
      </c>
      <c r="I425" s="204">
        <v>10</v>
      </c>
      <c r="J425" s="204">
        <v>10</v>
      </c>
      <c r="K425" s="204">
        <v>8</v>
      </c>
      <c r="L425" s="204">
        <v>7</v>
      </c>
      <c r="M425" s="204">
        <v>6</v>
      </c>
      <c r="N425" s="204">
        <v>9</v>
      </c>
      <c r="O425" s="204">
        <v>10</v>
      </c>
      <c r="P425" s="204">
        <v>10</v>
      </c>
      <c r="Q425" s="204">
        <v>10</v>
      </c>
      <c r="R425" s="204">
        <v>8</v>
      </c>
      <c r="S425" s="204">
        <v>8</v>
      </c>
      <c r="T425" s="204">
        <v>10</v>
      </c>
      <c r="U425" s="204">
        <v>8</v>
      </c>
      <c r="V425" s="204">
        <v>9</v>
      </c>
      <c r="W425" s="204">
        <v>10</v>
      </c>
      <c r="X425" s="204">
        <v>9</v>
      </c>
      <c r="Y425" s="204">
        <v>10</v>
      </c>
      <c r="Z425" s="204">
        <v>6</v>
      </c>
      <c r="AA425" s="204">
        <v>10</v>
      </c>
      <c r="AB425" s="204">
        <v>9</v>
      </c>
      <c r="AC425" s="204">
        <v>10</v>
      </c>
      <c r="AD425" s="204">
        <v>8</v>
      </c>
      <c r="AE425" s="204">
        <v>10</v>
      </c>
      <c r="AF425" s="204">
        <v>9</v>
      </c>
      <c r="AG425" s="204">
        <v>9</v>
      </c>
      <c r="AH425" s="204">
        <v>8</v>
      </c>
      <c r="AI425" s="204">
        <v>9</v>
      </c>
      <c r="AJ425" s="204">
        <v>8</v>
      </c>
      <c r="AK425" s="204">
        <v>10</v>
      </c>
      <c r="AL425" s="204">
        <v>8</v>
      </c>
      <c r="AM425" s="204">
        <v>9</v>
      </c>
      <c r="AN425" s="204">
        <v>10</v>
      </c>
      <c r="AO425" s="204">
        <v>7</v>
      </c>
      <c r="AP425" s="204">
        <v>10</v>
      </c>
      <c r="AQ425" s="204">
        <v>8</v>
      </c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</row>
    <row r="426" spans="1:83" ht="30">
      <c r="A426" s="259"/>
      <c r="B426" s="48" t="s">
        <v>1197</v>
      </c>
      <c r="C426" s="46" t="s">
        <v>1082</v>
      </c>
      <c r="D426" s="204">
        <v>9</v>
      </c>
      <c r="E426" s="204">
        <v>9</v>
      </c>
      <c r="F426" s="204">
        <v>10</v>
      </c>
      <c r="G426" s="204">
        <v>9</v>
      </c>
      <c r="H426" s="204">
        <v>10</v>
      </c>
      <c r="I426" s="204">
        <v>10</v>
      </c>
      <c r="J426" s="204">
        <v>10</v>
      </c>
      <c r="K426" s="204">
        <v>8</v>
      </c>
      <c r="L426" s="204">
        <v>8</v>
      </c>
      <c r="M426" s="204">
        <v>6</v>
      </c>
      <c r="N426" s="204">
        <v>9</v>
      </c>
      <c r="O426" s="204">
        <v>10</v>
      </c>
      <c r="P426" s="204">
        <v>10</v>
      </c>
      <c r="Q426" s="204">
        <v>10</v>
      </c>
      <c r="R426" s="204">
        <v>9</v>
      </c>
      <c r="S426" s="204">
        <v>8</v>
      </c>
      <c r="T426" s="204">
        <v>9</v>
      </c>
      <c r="U426" s="204">
        <v>8</v>
      </c>
      <c r="V426" s="204">
        <v>9</v>
      </c>
      <c r="W426" s="204">
        <v>10</v>
      </c>
      <c r="X426" s="204">
        <v>10</v>
      </c>
      <c r="Y426" s="204">
        <v>10</v>
      </c>
      <c r="Z426" s="204">
        <v>6</v>
      </c>
      <c r="AA426" s="204">
        <v>10</v>
      </c>
      <c r="AB426" s="204">
        <v>9</v>
      </c>
      <c r="AC426" s="204">
        <v>10</v>
      </c>
      <c r="AD426" s="204">
        <v>9</v>
      </c>
      <c r="AE426" s="204">
        <v>10</v>
      </c>
      <c r="AF426" s="204">
        <v>9</v>
      </c>
      <c r="AG426" s="204">
        <v>9</v>
      </c>
      <c r="AH426" s="204">
        <v>7</v>
      </c>
      <c r="AI426" s="204">
        <v>9</v>
      </c>
      <c r="AJ426" s="204">
        <v>8</v>
      </c>
      <c r="AK426" s="204">
        <v>10</v>
      </c>
      <c r="AL426" s="204">
        <v>7</v>
      </c>
      <c r="AM426" s="204">
        <v>9</v>
      </c>
      <c r="AN426" s="204">
        <v>10</v>
      </c>
      <c r="AO426" s="204">
        <v>6</v>
      </c>
      <c r="AP426" s="204">
        <v>10</v>
      </c>
      <c r="AQ426" s="204">
        <v>8</v>
      </c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</row>
    <row r="427" spans="1:83">
      <c r="A427" s="259"/>
      <c r="B427" s="76" t="s">
        <v>1198</v>
      </c>
      <c r="C427" s="46" t="s">
        <v>1082</v>
      </c>
      <c r="D427" s="204">
        <v>9</v>
      </c>
      <c r="E427" s="204">
        <v>9</v>
      </c>
      <c r="F427" s="204">
        <v>10</v>
      </c>
      <c r="G427" s="204">
        <v>9</v>
      </c>
      <c r="H427" s="204">
        <v>10</v>
      </c>
      <c r="I427" s="204">
        <v>10</v>
      </c>
      <c r="J427" s="204">
        <v>10</v>
      </c>
      <c r="K427" s="204">
        <v>8</v>
      </c>
      <c r="L427" s="204">
        <v>8</v>
      </c>
      <c r="M427" s="204">
        <v>6</v>
      </c>
      <c r="N427" s="204">
        <v>9</v>
      </c>
      <c r="O427" s="204">
        <v>10</v>
      </c>
      <c r="P427" s="204">
        <v>10</v>
      </c>
      <c r="Q427" s="204">
        <v>10</v>
      </c>
      <c r="R427" s="204">
        <v>9</v>
      </c>
      <c r="S427" s="204">
        <v>9</v>
      </c>
      <c r="T427" s="204">
        <v>9</v>
      </c>
      <c r="U427" s="204">
        <v>8</v>
      </c>
      <c r="V427" s="204">
        <v>9</v>
      </c>
      <c r="W427" s="204">
        <v>10</v>
      </c>
      <c r="X427" s="204">
        <v>8</v>
      </c>
      <c r="Y427" s="204">
        <v>10</v>
      </c>
      <c r="Z427" s="204">
        <v>7</v>
      </c>
      <c r="AA427" s="204">
        <v>10</v>
      </c>
      <c r="AB427" s="204">
        <v>8</v>
      </c>
      <c r="AC427" s="204">
        <v>10</v>
      </c>
      <c r="AD427" s="204">
        <v>8</v>
      </c>
      <c r="AE427" s="204">
        <v>10</v>
      </c>
      <c r="AF427" s="204">
        <v>9</v>
      </c>
      <c r="AG427" s="204">
        <v>9</v>
      </c>
      <c r="AH427" s="204">
        <v>7</v>
      </c>
      <c r="AI427" s="204">
        <v>10</v>
      </c>
      <c r="AJ427" s="204">
        <v>8</v>
      </c>
      <c r="AK427" s="204">
        <v>10</v>
      </c>
      <c r="AL427" s="204">
        <v>9</v>
      </c>
      <c r="AM427" s="204">
        <v>9</v>
      </c>
      <c r="AN427" s="204">
        <v>10</v>
      </c>
      <c r="AO427" s="204">
        <v>6</v>
      </c>
      <c r="AP427" s="204">
        <v>10</v>
      </c>
      <c r="AQ427" s="204">
        <v>8</v>
      </c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</row>
    <row r="428" spans="1:83">
      <c r="A428" s="259"/>
      <c r="B428" s="79" t="s">
        <v>1199</v>
      </c>
      <c r="C428" s="46" t="s">
        <v>1082</v>
      </c>
      <c r="D428" s="204">
        <v>8</v>
      </c>
      <c r="E428" s="204">
        <v>9</v>
      </c>
      <c r="F428" s="204">
        <v>10</v>
      </c>
      <c r="G428" s="204">
        <v>9</v>
      </c>
      <c r="H428" s="204">
        <v>10</v>
      </c>
      <c r="I428" s="204">
        <v>10</v>
      </c>
      <c r="J428" s="204">
        <v>10</v>
      </c>
      <c r="K428" s="204">
        <v>9</v>
      </c>
      <c r="L428" s="204">
        <v>8</v>
      </c>
      <c r="M428" s="204">
        <v>5</v>
      </c>
      <c r="N428" s="204">
        <v>7</v>
      </c>
      <c r="O428" s="204">
        <v>10</v>
      </c>
      <c r="P428" s="204">
        <v>10</v>
      </c>
      <c r="Q428" s="204">
        <v>10</v>
      </c>
      <c r="R428" s="204">
        <v>8</v>
      </c>
      <c r="S428" s="204">
        <v>10</v>
      </c>
      <c r="T428" s="204">
        <v>10</v>
      </c>
      <c r="U428" s="204">
        <v>8</v>
      </c>
      <c r="V428" s="204">
        <v>8</v>
      </c>
      <c r="W428" s="204">
        <v>10</v>
      </c>
      <c r="X428" s="204">
        <v>9</v>
      </c>
      <c r="Y428" s="204">
        <v>10</v>
      </c>
      <c r="Z428" s="204">
        <v>8</v>
      </c>
      <c r="AA428" s="204">
        <v>10</v>
      </c>
      <c r="AB428" s="204">
        <v>8</v>
      </c>
      <c r="AC428" s="204">
        <v>10</v>
      </c>
      <c r="AD428" s="204">
        <v>8</v>
      </c>
      <c r="AE428" s="204">
        <v>10</v>
      </c>
      <c r="AF428" s="204">
        <v>9</v>
      </c>
      <c r="AG428" s="204">
        <v>9</v>
      </c>
      <c r="AH428" s="204">
        <v>5</v>
      </c>
      <c r="AI428" s="204">
        <v>9</v>
      </c>
      <c r="AJ428" s="204">
        <v>8</v>
      </c>
      <c r="AK428" s="204">
        <v>6</v>
      </c>
      <c r="AL428" s="204">
        <v>10</v>
      </c>
      <c r="AM428" s="204">
        <v>8</v>
      </c>
      <c r="AN428" s="204">
        <v>7</v>
      </c>
      <c r="AO428" s="204">
        <v>6</v>
      </c>
      <c r="AP428" s="204">
        <v>10</v>
      </c>
      <c r="AQ428" s="204">
        <v>9</v>
      </c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</row>
    <row r="429" spans="1:83" ht="30">
      <c r="A429" s="259"/>
      <c r="B429" s="81" t="s">
        <v>1200</v>
      </c>
      <c r="C429" s="59" t="s">
        <v>870</v>
      </c>
      <c r="D429" s="215">
        <f t="shared" ref="D429:AQ429" si="108">(D430+D431+D432)/30*100</f>
        <v>76.666666666666671</v>
      </c>
      <c r="E429" s="215">
        <f t="shared" si="108"/>
        <v>80</v>
      </c>
      <c r="F429" s="215">
        <f t="shared" si="108"/>
        <v>80</v>
      </c>
      <c r="G429" s="215">
        <f t="shared" si="108"/>
        <v>56.666666666666664</v>
      </c>
      <c r="H429" s="215">
        <f t="shared" si="108"/>
        <v>86.666666666666671</v>
      </c>
      <c r="I429" s="215">
        <f t="shared" si="108"/>
        <v>93.333333333333329</v>
      </c>
      <c r="J429" s="215">
        <f t="shared" si="108"/>
        <v>100</v>
      </c>
      <c r="K429" s="215">
        <f t="shared" si="108"/>
        <v>76.666666666666671</v>
      </c>
      <c r="L429" s="215">
        <f t="shared" si="108"/>
        <v>70</v>
      </c>
      <c r="M429" s="215">
        <f t="shared" si="108"/>
        <v>43.333333333333336</v>
      </c>
      <c r="N429" s="215">
        <f t="shared" si="108"/>
        <v>83.333333333333343</v>
      </c>
      <c r="O429" s="215">
        <f t="shared" si="108"/>
        <v>100</v>
      </c>
      <c r="P429" s="215">
        <f t="shared" si="108"/>
        <v>100</v>
      </c>
      <c r="Q429" s="215">
        <f t="shared" si="108"/>
        <v>100</v>
      </c>
      <c r="R429" s="215">
        <f t="shared" si="108"/>
        <v>86.666666666666671</v>
      </c>
      <c r="S429" s="215">
        <f t="shared" si="108"/>
        <v>66.666666666666657</v>
      </c>
      <c r="T429" s="215">
        <f t="shared" si="108"/>
        <v>86.666666666666671</v>
      </c>
      <c r="U429" s="215">
        <f t="shared" si="108"/>
        <v>80</v>
      </c>
      <c r="V429" s="215">
        <f t="shared" si="108"/>
        <v>86.666666666666671</v>
      </c>
      <c r="W429" s="215">
        <f t="shared" si="108"/>
        <v>70</v>
      </c>
      <c r="X429" s="215">
        <f t="shared" si="108"/>
        <v>90</v>
      </c>
      <c r="Y429" s="215">
        <f t="shared" si="108"/>
        <v>93.333333333333329</v>
      </c>
      <c r="Z429" s="215">
        <f t="shared" si="108"/>
        <v>63.333333333333329</v>
      </c>
      <c r="AA429" s="215">
        <f t="shared" si="108"/>
        <v>100</v>
      </c>
      <c r="AB429" s="215">
        <f t="shared" si="108"/>
        <v>90</v>
      </c>
      <c r="AC429" s="215">
        <f t="shared" si="108"/>
        <v>100</v>
      </c>
      <c r="AD429" s="215">
        <f t="shared" si="108"/>
        <v>56.666666666666664</v>
      </c>
      <c r="AE429" s="215">
        <f>(AE430+AE431+AE432)/30*100</f>
        <v>80</v>
      </c>
      <c r="AF429" s="215">
        <f t="shared" si="108"/>
        <v>83.333333333333343</v>
      </c>
      <c r="AG429" s="215">
        <f t="shared" si="108"/>
        <v>60</v>
      </c>
      <c r="AH429" s="215">
        <f t="shared" si="108"/>
        <v>76.666666666666671</v>
      </c>
      <c r="AI429" s="215">
        <f t="shared" si="108"/>
        <v>93.333333333333329</v>
      </c>
      <c r="AJ429" s="215">
        <f t="shared" si="108"/>
        <v>80</v>
      </c>
      <c r="AK429" s="215">
        <f t="shared" si="108"/>
        <v>83.333333333333343</v>
      </c>
      <c r="AL429" s="215">
        <f t="shared" si="108"/>
        <v>90</v>
      </c>
      <c r="AM429" s="215">
        <f t="shared" si="108"/>
        <v>80</v>
      </c>
      <c r="AN429" s="215">
        <f t="shared" si="108"/>
        <v>66.666666666666657</v>
      </c>
      <c r="AO429" s="215">
        <f t="shared" si="108"/>
        <v>56.666666666666664</v>
      </c>
      <c r="AP429" s="215">
        <f t="shared" si="108"/>
        <v>100</v>
      </c>
      <c r="AQ429" s="215">
        <f t="shared" si="108"/>
        <v>66.666666666666657</v>
      </c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</row>
    <row r="430" spans="1:83" ht="45">
      <c r="A430" s="259"/>
      <c r="B430" s="48" t="s">
        <v>1201</v>
      </c>
      <c r="C430" s="46" t="s">
        <v>1082</v>
      </c>
      <c r="D430" s="204">
        <v>8</v>
      </c>
      <c r="E430" s="204">
        <v>8</v>
      </c>
      <c r="F430" s="204">
        <v>8</v>
      </c>
      <c r="G430" s="204">
        <v>9</v>
      </c>
      <c r="H430" s="204">
        <v>8</v>
      </c>
      <c r="I430" s="204">
        <v>10</v>
      </c>
      <c r="J430" s="204">
        <v>10</v>
      </c>
      <c r="K430" s="204">
        <v>7</v>
      </c>
      <c r="L430" s="204">
        <v>8</v>
      </c>
      <c r="M430" s="204">
        <v>3</v>
      </c>
      <c r="N430" s="204">
        <v>8</v>
      </c>
      <c r="O430" s="204">
        <v>10</v>
      </c>
      <c r="P430" s="204">
        <v>10</v>
      </c>
      <c r="Q430" s="204">
        <v>10</v>
      </c>
      <c r="R430" s="204">
        <v>10</v>
      </c>
      <c r="S430" s="204">
        <v>8</v>
      </c>
      <c r="T430" s="204">
        <v>10</v>
      </c>
      <c r="U430" s="204">
        <v>8</v>
      </c>
      <c r="V430" s="204">
        <v>8</v>
      </c>
      <c r="W430" s="204">
        <v>10</v>
      </c>
      <c r="X430" s="204">
        <v>9</v>
      </c>
      <c r="Y430" s="204">
        <v>9</v>
      </c>
      <c r="Z430" s="204">
        <v>5</v>
      </c>
      <c r="AA430" s="204">
        <v>10</v>
      </c>
      <c r="AB430" s="204">
        <v>9</v>
      </c>
      <c r="AC430" s="204">
        <v>10</v>
      </c>
      <c r="AD430" s="204">
        <v>8</v>
      </c>
      <c r="AE430" s="204">
        <v>8</v>
      </c>
      <c r="AF430" s="204">
        <v>8</v>
      </c>
      <c r="AG430" s="204">
        <v>6</v>
      </c>
      <c r="AH430" s="204">
        <v>7</v>
      </c>
      <c r="AI430" s="204">
        <v>8</v>
      </c>
      <c r="AJ430" s="204">
        <v>8</v>
      </c>
      <c r="AK430" s="204">
        <v>8</v>
      </c>
      <c r="AL430" s="204">
        <v>9</v>
      </c>
      <c r="AM430" s="204">
        <v>9</v>
      </c>
      <c r="AN430" s="204">
        <v>7</v>
      </c>
      <c r="AO430" s="204">
        <v>6</v>
      </c>
      <c r="AP430" s="204">
        <v>10</v>
      </c>
      <c r="AQ430" s="204">
        <v>7</v>
      </c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</row>
    <row r="431" spans="1:83" ht="45">
      <c r="A431" s="259"/>
      <c r="B431" s="48" t="s">
        <v>1202</v>
      </c>
      <c r="C431" s="46" t="s">
        <v>1082</v>
      </c>
      <c r="D431" s="204">
        <v>8</v>
      </c>
      <c r="E431" s="204">
        <v>7</v>
      </c>
      <c r="F431" s="204">
        <v>7</v>
      </c>
      <c r="G431" s="204">
        <v>2</v>
      </c>
      <c r="H431" s="204">
        <v>8</v>
      </c>
      <c r="I431" s="204">
        <v>8</v>
      </c>
      <c r="J431" s="204">
        <v>10</v>
      </c>
      <c r="K431" s="204">
        <v>8</v>
      </c>
      <c r="L431" s="204">
        <v>5</v>
      </c>
      <c r="M431" s="204">
        <v>3</v>
      </c>
      <c r="N431" s="204">
        <v>7</v>
      </c>
      <c r="O431" s="204">
        <v>10</v>
      </c>
      <c r="P431" s="204">
        <v>10</v>
      </c>
      <c r="Q431" s="204">
        <v>10</v>
      </c>
      <c r="R431" s="204">
        <v>8</v>
      </c>
      <c r="S431" s="204">
        <v>2</v>
      </c>
      <c r="T431" s="204">
        <v>6</v>
      </c>
      <c r="U431" s="204">
        <v>8</v>
      </c>
      <c r="V431" s="204">
        <v>8</v>
      </c>
      <c r="W431" s="204">
        <v>1</v>
      </c>
      <c r="X431" s="204">
        <v>8</v>
      </c>
      <c r="Y431" s="204">
        <v>9</v>
      </c>
      <c r="Z431" s="204">
        <v>7</v>
      </c>
      <c r="AA431" s="204">
        <v>10</v>
      </c>
      <c r="AB431" s="204">
        <v>9</v>
      </c>
      <c r="AC431" s="204">
        <v>10</v>
      </c>
      <c r="AD431" s="204"/>
      <c r="AE431" s="204">
        <v>8</v>
      </c>
      <c r="AF431" s="204">
        <v>8</v>
      </c>
      <c r="AG431" s="204">
        <v>6</v>
      </c>
      <c r="AH431" s="204">
        <v>7</v>
      </c>
      <c r="AI431" s="204">
        <v>10</v>
      </c>
      <c r="AJ431" s="204">
        <v>8</v>
      </c>
      <c r="AK431" s="204">
        <v>7</v>
      </c>
      <c r="AL431" s="204">
        <v>9</v>
      </c>
      <c r="AM431" s="204">
        <v>8</v>
      </c>
      <c r="AN431" s="204">
        <v>6</v>
      </c>
      <c r="AO431" s="204">
        <v>5</v>
      </c>
      <c r="AP431" s="204">
        <v>10</v>
      </c>
      <c r="AQ431" s="204">
        <v>6</v>
      </c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</row>
    <row r="432" spans="1:83" ht="60">
      <c r="A432" s="259"/>
      <c r="B432" s="48" t="s">
        <v>1203</v>
      </c>
      <c r="C432" s="46" t="s">
        <v>1082</v>
      </c>
      <c r="D432" s="204">
        <v>7</v>
      </c>
      <c r="E432" s="204">
        <v>9</v>
      </c>
      <c r="F432" s="204">
        <v>9</v>
      </c>
      <c r="G432" s="204">
        <v>6</v>
      </c>
      <c r="H432" s="204">
        <v>10</v>
      </c>
      <c r="I432" s="204">
        <v>10</v>
      </c>
      <c r="J432" s="204">
        <v>10</v>
      </c>
      <c r="K432" s="204">
        <v>8</v>
      </c>
      <c r="L432" s="204">
        <v>8</v>
      </c>
      <c r="M432" s="204">
        <v>7</v>
      </c>
      <c r="N432" s="204">
        <v>10</v>
      </c>
      <c r="O432" s="204">
        <v>10</v>
      </c>
      <c r="P432" s="204">
        <v>10</v>
      </c>
      <c r="Q432" s="204">
        <v>10</v>
      </c>
      <c r="R432" s="204">
        <v>8</v>
      </c>
      <c r="S432" s="204">
        <v>10</v>
      </c>
      <c r="T432" s="204">
        <v>10</v>
      </c>
      <c r="U432" s="204">
        <v>8</v>
      </c>
      <c r="V432" s="204">
        <v>10</v>
      </c>
      <c r="W432" s="204">
        <v>10</v>
      </c>
      <c r="X432" s="204">
        <v>10</v>
      </c>
      <c r="Y432" s="204">
        <v>10</v>
      </c>
      <c r="Z432" s="204">
        <v>7</v>
      </c>
      <c r="AA432" s="204">
        <v>10</v>
      </c>
      <c r="AB432" s="204">
        <v>9</v>
      </c>
      <c r="AC432" s="204">
        <v>10</v>
      </c>
      <c r="AD432" s="204">
        <v>9</v>
      </c>
      <c r="AE432" s="204">
        <v>8</v>
      </c>
      <c r="AF432" s="204">
        <v>9</v>
      </c>
      <c r="AG432" s="204">
        <v>6</v>
      </c>
      <c r="AH432" s="204">
        <v>9</v>
      </c>
      <c r="AI432" s="204">
        <v>10</v>
      </c>
      <c r="AJ432" s="204">
        <v>8</v>
      </c>
      <c r="AK432" s="204">
        <v>10</v>
      </c>
      <c r="AL432" s="204">
        <v>9</v>
      </c>
      <c r="AM432" s="204">
        <v>7</v>
      </c>
      <c r="AN432" s="204">
        <v>7</v>
      </c>
      <c r="AO432" s="204">
        <v>6</v>
      </c>
      <c r="AP432" s="204">
        <v>10</v>
      </c>
      <c r="AQ432" s="204">
        <v>7</v>
      </c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</row>
    <row r="433" spans="1:83" ht="30">
      <c r="A433" s="259"/>
      <c r="B433" s="81" t="s">
        <v>1204</v>
      </c>
      <c r="C433" s="46" t="s">
        <v>870</v>
      </c>
      <c r="D433" s="215">
        <f t="shared" ref="D433:AQ433" si="109">(D434+D435+D436+D437)/40*100</f>
        <v>80</v>
      </c>
      <c r="E433" s="215">
        <f t="shared" si="109"/>
        <v>75</v>
      </c>
      <c r="F433" s="215">
        <f t="shared" si="109"/>
        <v>100</v>
      </c>
      <c r="G433" s="215">
        <f t="shared" si="109"/>
        <v>90</v>
      </c>
      <c r="H433" s="215">
        <f t="shared" si="109"/>
        <v>100</v>
      </c>
      <c r="I433" s="215">
        <f t="shared" si="109"/>
        <v>100</v>
      </c>
      <c r="J433" s="215">
        <f t="shared" si="109"/>
        <v>100</v>
      </c>
      <c r="K433" s="215">
        <f t="shared" si="109"/>
        <v>85</v>
      </c>
      <c r="L433" s="215">
        <f t="shared" si="109"/>
        <v>80</v>
      </c>
      <c r="M433" s="215">
        <f t="shared" si="109"/>
        <v>70</v>
      </c>
      <c r="N433" s="215">
        <f t="shared" si="109"/>
        <v>100</v>
      </c>
      <c r="O433" s="215">
        <f t="shared" si="109"/>
        <v>50</v>
      </c>
      <c r="P433" s="215">
        <f t="shared" si="109"/>
        <v>100</v>
      </c>
      <c r="Q433" s="215">
        <f t="shared" si="109"/>
        <v>100</v>
      </c>
      <c r="R433" s="215">
        <f t="shared" si="109"/>
        <v>90</v>
      </c>
      <c r="S433" s="215">
        <f t="shared" si="109"/>
        <v>95</v>
      </c>
      <c r="T433" s="215">
        <f t="shared" si="109"/>
        <v>80</v>
      </c>
      <c r="U433" s="215">
        <f t="shared" si="109"/>
        <v>80</v>
      </c>
      <c r="V433" s="215">
        <f t="shared" si="109"/>
        <v>90</v>
      </c>
      <c r="W433" s="215">
        <f t="shared" si="109"/>
        <v>100</v>
      </c>
      <c r="X433" s="215">
        <f t="shared" si="109"/>
        <v>82.5</v>
      </c>
      <c r="Y433" s="215">
        <f t="shared" si="109"/>
        <v>100</v>
      </c>
      <c r="Z433" s="215">
        <f t="shared" si="109"/>
        <v>70</v>
      </c>
      <c r="AA433" s="215">
        <f t="shared" si="109"/>
        <v>100</v>
      </c>
      <c r="AB433" s="215">
        <f t="shared" si="109"/>
        <v>87.5</v>
      </c>
      <c r="AC433" s="215">
        <f t="shared" si="109"/>
        <v>100</v>
      </c>
      <c r="AD433" s="215">
        <f t="shared" si="109"/>
        <v>72.5</v>
      </c>
      <c r="AE433" s="215">
        <f>(AE434+AE435+AE436+AE437)/40*100</f>
        <v>100</v>
      </c>
      <c r="AF433" s="215">
        <f t="shared" si="109"/>
        <v>65</v>
      </c>
      <c r="AG433" s="215">
        <f t="shared" si="109"/>
        <v>85</v>
      </c>
      <c r="AH433" s="215">
        <f t="shared" si="109"/>
        <v>85</v>
      </c>
      <c r="AI433" s="215">
        <f t="shared" si="109"/>
        <v>85</v>
      </c>
      <c r="AJ433" s="215">
        <f t="shared" si="109"/>
        <v>80</v>
      </c>
      <c r="AK433" s="215">
        <f t="shared" si="109"/>
        <v>100</v>
      </c>
      <c r="AL433" s="215">
        <f t="shared" si="109"/>
        <v>95</v>
      </c>
      <c r="AM433" s="215">
        <f t="shared" si="109"/>
        <v>87.5</v>
      </c>
      <c r="AN433" s="215">
        <f t="shared" si="109"/>
        <v>85</v>
      </c>
      <c r="AO433" s="215">
        <f t="shared" si="109"/>
        <v>65</v>
      </c>
      <c r="AP433" s="215">
        <f t="shared" si="109"/>
        <v>100</v>
      </c>
      <c r="AQ433" s="215">
        <f t="shared" si="109"/>
        <v>70</v>
      </c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</row>
    <row r="434" spans="1:83" ht="60">
      <c r="A434" s="259"/>
      <c r="B434" s="48" t="s">
        <v>1205</v>
      </c>
      <c r="C434" s="46" t="s">
        <v>1082</v>
      </c>
      <c r="D434" s="204">
        <v>8</v>
      </c>
      <c r="E434" s="204">
        <v>10</v>
      </c>
      <c r="F434" s="204">
        <v>10</v>
      </c>
      <c r="G434" s="204">
        <v>9</v>
      </c>
      <c r="H434" s="204">
        <v>10</v>
      </c>
      <c r="I434" s="204">
        <v>10</v>
      </c>
      <c r="J434" s="204">
        <v>10</v>
      </c>
      <c r="K434" s="204">
        <v>9</v>
      </c>
      <c r="L434" s="204">
        <v>8</v>
      </c>
      <c r="M434" s="204">
        <v>7</v>
      </c>
      <c r="N434" s="204">
        <v>10</v>
      </c>
      <c r="O434" s="204"/>
      <c r="P434" s="204">
        <v>10</v>
      </c>
      <c r="Q434" s="204">
        <v>10</v>
      </c>
      <c r="R434" s="204">
        <v>9</v>
      </c>
      <c r="S434" s="204">
        <v>10</v>
      </c>
      <c r="T434" s="204">
        <v>8</v>
      </c>
      <c r="U434" s="204">
        <v>8</v>
      </c>
      <c r="V434" s="204">
        <v>9</v>
      </c>
      <c r="W434" s="204">
        <v>10</v>
      </c>
      <c r="X434" s="204">
        <v>8</v>
      </c>
      <c r="Y434" s="204">
        <v>10</v>
      </c>
      <c r="Z434" s="204">
        <v>7</v>
      </c>
      <c r="AA434" s="204">
        <v>10</v>
      </c>
      <c r="AB434" s="204">
        <v>9</v>
      </c>
      <c r="AC434" s="204">
        <v>10</v>
      </c>
      <c r="AD434" s="204">
        <v>10</v>
      </c>
      <c r="AE434" s="204">
        <v>10</v>
      </c>
      <c r="AF434" s="204">
        <v>9</v>
      </c>
      <c r="AG434" s="204">
        <v>10</v>
      </c>
      <c r="AH434" s="204">
        <v>8</v>
      </c>
      <c r="AI434" s="204">
        <v>9</v>
      </c>
      <c r="AJ434" s="204">
        <v>8</v>
      </c>
      <c r="AK434" s="204">
        <v>10</v>
      </c>
      <c r="AL434" s="204">
        <v>9</v>
      </c>
      <c r="AM434" s="204">
        <v>9</v>
      </c>
      <c r="AN434" s="204">
        <v>7</v>
      </c>
      <c r="AO434" s="204">
        <v>6</v>
      </c>
      <c r="AP434" s="204">
        <v>10</v>
      </c>
      <c r="AQ434" s="204">
        <v>9</v>
      </c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</row>
    <row r="435" spans="1:83" ht="30">
      <c r="A435" s="259"/>
      <c r="B435" s="48" t="s">
        <v>1206</v>
      </c>
      <c r="C435" s="46" t="s">
        <v>1082</v>
      </c>
      <c r="D435" s="204">
        <v>8</v>
      </c>
      <c r="E435" s="204">
        <v>10</v>
      </c>
      <c r="F435" s="204">
        <v>10</v>
      </c>
      <c r="G435" s="204">
        <v>9</v>
      </c>
      <c r="H435" s="204">
        <v>10</v>
      </c>
      <c r="I435" s="204">
        <v>10</v>
      </c>
      <c r="J435" s="204">
        <v>10</v>
      </c>
      <c r="K435" s="204">
        <v>9</v>
      </c>
      <c r="L435" s="204">
        <v>8</v>
      </c>
      <c r="M435" s="204">
        <v>10</v>
      </c>
      <c r="N435" s="204">
        <v>10</v>
      </c>
      <c r="O435" s="204"/>
      <c r="P435" s="204">
        <v>10</v>
      </c>
      <c r="Q435" s="204">
        <v>10</v>
      </c>
      <c r="R435" s="204">
        <v>9</v>
      </c>
      <c r="S435" s="204">
        <v>9</v>
      </c>
      <c r="T435" s="204">
        <v>8</v>
      </c>
      <c r="U435" s="204">
        <v>8</v>
      </c>
      <c r="V435" s="204">
        <v>9</v>
      </c>
      <c r="W435" s="204">
        <v>10</v>
      </c>
      <c r="X435" s="204">
        <v>9</v>
      </c>
      <c r="Y435" s="204">
        <v>10</v>
      </c>
      <c r="Z435" s="204">
        <v>7</v>
      </c>
      <c r="AA435" s="204">
        <v>10</v>
      </c>
      <c r="AB435" s="204">
        <v>9</v>
      </c>
      <c r="AC435" s="204">
        <v>10</v>
      </c>
      <c r="AD435" s="204">
        <v>10</v>
      </c>
      <c r="AE435" s="204">
        <v>10</v>
      </c>
      <c r="AF435" s="204">
        <v>7</v>
      </c>
      <c r="AG435" s="204">
        <v>8</v>
      </c>
      <c r="AH435" s="204">
        <v>9</v>
      </c>
      <c r="AI435" s="204">
        <v>9</v>
      </c>
      <c r="AJ435" s="204">
        <v>8</v>
      </c>
      <c r="AK435" s="204">
        <v>10</v>
      </c>
      <c r="AL435" s="204">
        <v>10</v>
      </c>
      <c r="AM435" s="204">
        <v>9</v>
      </c>
      <c r="AN435" s="204">
        <v>9</v>
      </c>
      <c r="AO435" s="204">
        <v>7</v>
      </c>
      <c r="AP435" s="204">
        <v>10</v>
      </c>
      <c r="AQ435" s="204">
        <v>6</v>
      </c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</row>
    <row r="436" spans="1:83" ht="60">
      <c r="A436" s="259"/>
      <c r="B436" s="45" t="s">
        <v>1207</v>
      </c>
      <c r="C436" s="46" t="s">
        <v>1082</v>
      </c>
      <c r="D436" s="204">
        <v>8</v>
      </c>
      <c r="E436" s="204">
        <v>10</v>
      </c>
      <c r="F436" s="204">
        <v>10</v>
      </c>
      <c r="G436" s="204">
        <v>9</v>
      </c>
      <c r="H436" s="204">
        <v>10</v>
      </c>
      <c r="I436" s="204">
        <v>10</v>
      </c>
      <c r="J436" s="204">
        <v>10</v>
      </c>
      <c r="K436" s="204">
        <v>8</v>
      </c>
      <c r="L436" s="204">
        <v>8</v>
      </c>
      <c r="M436" s="204">
        <v>5</v>
      </c>
      <c r="N436" s="204">
        <v>10</v>
      </c>
      <c r="O436" s="204">
        <v>10</v>
      </c>
      <c r="P436" s="204">
        <v>10</v>
      </c>
      <c r="Q436" s="204">
        <v>10</v>
      </c>
      <c r="R436" s="204">
        <v>9</v>
      </c>
      <c r="S436" s="204">
        <v>10</v>
      </c>
      <c r="T436" s="204">
        <v>8</v>
      </c>
      <c r="U436" s="204">
        <v>8</v>
      </c>
      <c r="V436" s="204">
        <v>9</v>
      </c>
      <c r="W436" s="204">
        <v>10</v>
      </c>
      <c r="X436" s="204">
        <v>8</v>
      </c>
      <c r="Y436" s="204">
        <v>10</v>
      </c>
      <c r="Z436" s="204">
        <v>7</v>
      </c>
      <c r="AA436" s="204">
        <v>10</v>
      </c>
      <c r="AB436" s="204">
        <v>9</v>
      </c>
      <c r="AC436" s="204">
        <v>10</v>
      </c>
      <c r="AD436" s="204">
        <v>9</v>
      </c>
      <c r="AE436" s="204">
        <v>10</v>
      </c>
      <c r="AF436" s="204">
        <v>5</v>
      </c>
      <c r="AG436" s="204">
        <v>8</v>
      </c>
      <c r="AH436" s="204">
        <v>9</v>
      </c>
      <c r="AI436" s="204">
        <v>8</v>
      </c>
      <c r="AJ436" s="204">
        <v>8</v>
      </c>
      <c r="AK436" s="204">
        <v>10</v>
      </c>
      <c r="AL436" s="204">
        <v>9</v>
      </c>
      <c r="AM436" s="204">
        <v>8</v>
      </c>
      <c r="AN436" s="204">
        <v>9</v>
      </c>
      <c r="AO436" s="204">
        <v>7</v>
      </c>
      <c r="AP436" s="204">
        <v>10</v>
      </c>
      <c r="AQ436" s="204">
        <v>7</v>
      </c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</row>
    <row r="437" spans="1:83" ht="30">
      <c r="A437" s="259"/>
      <c r="B437" s="48" t="s">
        <v>1206</v>
      </c>
      <c r="C437" s="46" t="s">
        <v>1082</v>
      </c>
      <c r="D437" s="204">
        <v>8</v>
      </c>
      <c r="E437" s="204"/>
      <c r="F437" s="204">
        <v>10</v>
      </c>
      <c r="G437" s="204">
        <v>9</v>
      </c>
      <c r="H437" s="204">
        <v>10</v>
      </c>
      <c r="I437" s="204">
        <v>10</v>
      </c>
      <c r="J437" s="204">
        <v>10</v>
      </c>
      <c r="K437" s="204">
        <v>8</v>
      </c>
      <c r="L437" s="204">
        <v>8</v>
      </c>
      <c r="M437" s="204">
        <v>6</v>
      </c>
      <c r="N437" s="204">
        <v>10</v>
      </c>
      <c r="O437" s="204">
        <v>10</v>
      </c>
      <c r="P437" s="204">
        <v>10</v>
      </c>
      <c r="Q437" s="204">
        <v>10</v>
      </c>
      <c r="R437" s="204">
        <v>9</v>
      </c>
      <c r="S437" s="204">
        <v>9</v>
      </c>
      <c r="T437" s="204">
        <v>8</v>
      </c>
      <c r="U437" s="204">
        <v>8</v>
      </c>
      <c r="V437" s="204">
        <v>9</v>
      </c>
      <c r="W437" s="204">
        <v>10</v>
      </c>
      <c r="X437" s="204">
        <v>8</v>
      </c>
      <c r="Y437" s="204">
        <v>10</v>
      </c>
      <c r="Z437" s="204">
        <v>7</v>
      </c>
      <c r="AA437" s="204">
        <v>10</v>
      </c>
      <c r="AB437" s="204">
        <v>8</v>
      </c>
      <c r="AC437" s="204">
        <v>10</v>
      </c>
      <c r="AD437" s="204"/>
      <c r="AE437" s="204">
        <v>10</v>
      </c>
      <c r="AF437" s="204">
        <v>5</v>
      </c>
      <c r="AG437" s="204">
        <v>8</v>
      </c>
      <c r="AH437" s="204">
        <v>8</v>
      </c>
      <c r="AI437" s="204">
        <v>8</v>
      </c>
      <c r="AJ437" s="204">
        <v>8</v>
      </c>
      <c r="AK437" s="204">
        <v>10</v>
      </c>
      <c r="AL437" s="204">
        <v>10</v>
      </c>
      <c r="AM437" s="204">
        <v>9</v>
      </c>
      <c r="AN437" s="204">
        <v>9</v>
      </c>
      <c r="AO437" s="204">
        <v>6</v>
      </c>
      <c r="AP437" s="204">
        <v>10</v>
      </c>
      <c r="AQ437" s="204">
        <v>6</v>
      </c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</row>
    <row r="438" spans="1:83" ht="28.5">
      <c r="A438" s="259"/>
      <c r="B438" s="45" t="s">
        <v>1208</v>
      </c>
      <c r="C438" s="46" t="s">
        <v>870</v>
      </c>
      <c r="D438" s="215">
        <f t="shared" ref="D438:AQ438" si="110">(D439+D440+D441)/30*100</f>
        <v>66.666666666666657</v>
      </c>
      <c r="E438" s="215">
        <f t="shared" si="110"/>
        <v>73.333333333333329</v>
      </c>
      <c r="F438" s="215">
        <f t="shared" si="110"/>
        <v>40</v>
      </c>
      <c r="G438" s="215">
        <f t="shared" si="110"/>
        <v>90</v>
      </c>
      <c r="H438" s="215">
        <f t="shared" si="110"/>
        <v>86.666666666666671</v>
      </c>
      <c r="I438" s="215">
        <f t="shared" si="110"/>
        <v>93.333333333333329</v>
      </c>
      <c r="J438" s="215">
        <f t="shared" si="110"/>
        <v>66.666666666666657</v>
      </c>
      <c r="K438" s="215">
        <f t="shared" si="110"/>
        <v>86.666666666666671</v>
      </c>
      <c r="L438" s="215">
        <f t="shared" si="110"/>
        <v>46.666666666666664</v>
      </c>
      <c r="M438" s="215">
        <f t="shared" si="110"/>
        <v>46.666666666666664</v>
      </c>
      <c r="N438" s="215">
        <f t="shared" si="110"/>
        <v>90</v>
      </c>
      <c r="O438" s="215">
        <f t="shared" si="110"/>
        <v>66.666666666666657</v>
      </c>
      <c r="P438" s="215">
        <f t="shared" si="110"/>
        <v>100</v>
      </c>
      <c r="Q438" s="215">
        <f t="shared" si="110"/>
        <v>100</v>
      </c>
      <c r="R438" s="215">
        <f t="shared" si="110"/>
        <v>73.333333333333329</v>
      </c>
      <c r="S438" s="215">
        <f t="shared" si="110"/>
        <v>70</v>
      </c>
      <c r="T438" s="215">
        <f t="shared" si="110"/>
        <v>60</v>
      </c>
      <c r="U438" s="215">
        <f t="shared" si="110"/>
        <v>80</v>
      </c>
      <c r="V438" s="215">
        <f t="shared" si="110"/>
        <v>80</v>
      </c>
      <c r="W438" s="215">
        <f t="shared" si="110"/>
        <v>100</v>
      </c>
      <c r="X438" s="215">
        <f t="shared" si="110"/>
        <v>83.333333333333343</v>
      </c>
      <c r="Y438" s="215">
        <f t="shared" si="110"/>
        <v>100</v>
      </c>
      <c r="Z438" s="215">
        <f t="shared" si="110"/>
        <v>76.666666666666671</v>
      </c>
      <c r="AA438" s="215">
        <f t="shared" si="110"/>
        <v>93.333333333333329</v>
      </c>
      <c r="AB438" s="215">
        <f t="shared" si="110"/>
        <v>90</v>
      </c>
      <c r="AC438" s="215">
        <f t="shared" si="110"/>
        <v>100</v>
      </c>
      <c r="AD438" s="215">
        <f t="shared" si="110"/>
        <v>96.666666666666671</v>
      </c>
      <c r="AE438" s="215">
        <f>(AE439+AE440+AE441)/30*100</f>
        <v>100</v>
      </c>
      <c r="AF438" s="215">
        <f t="shared" si="110"/>
        <v>56.666666666666664</v>
      </c>
      <c r="AG438" s="215">
        <f t="shared" si="110"/>
        <v>73.333333333333329</v>
      </c>
      <c r="AH438" s="215">
        <f t="shared" si="110"/>
        <v>86.666666666666671</v>
      </c>
      <c r="AI438" s="215">
        <f t="shared" si="110"/>
        <v>83.333333333333343</v>
      </c>
      <c r="AJ438" s="215">
        <f t="shared" si="110"/>
        <v>80</v>
      </c>
      <c r="AK438" s="215">
        <f t="shared" si="110"/>
        <v>66.666666666666657</v>
      </c>
      <c r="AL438" s="215">
        <f t="shared" si="110"/>
        <v>93.333333333333329</v>
      </c>
      <c r="AM438" s="215">
        <f t="shared" si="110"/>
        <v>76.666666666666671</v>
      </c>
      <c r="AN438" s="215">
        <f t="shared" si="110"/>
        <v>80</v>
      </c>
      <c r="AO438" s="215">
        <f t="shared" si="110"/>
        <v>40</v>
      </c>
      <c r="AP438" s="215">
        <f t="shared" si="110"/>
        <v>100</v>
      </c>
      <c r="AQ438" s="215">
        <f t="shared" si="110"/>
        <v>76.666666666666671</v>
      </c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</row>
    <row r="439" spans="1:83" ht="45">
      <c r="A439" s="259"/>
      <c r="B439" s="48" t="s">
        <v>1209</v>
      </c>
      <c r="C439" s="46" t="s">
        <v>1082</v>
      </c>
      <c r="D439" s="204">
        <v>6</v>
      </c>
      <c r="E439" s="204">
        <v>5</v>
      </c>
      <c r="F439" s="204">
        <v>1</v>
      </c>
      <c r="G439" s="204">
        <v>9</v>
      </c>
      <c r="H439" s="204">
        <v>8</v>
      </c>
      <c r="I439" s="204">
        <v>8</v>
      </c>
      <c r="J439" s="204">
        <v>3</v>
      </c>
      <c r="K439" s="204">
        <v>8</v>
      </c>
      <c r="L439" s="204">
        <v>1</v>
      </c>
      <c r="M439" s="204">
        <v>3</v>
      </c>
      <c r="N439" s="204">
        <v>9</v>
      </c>
      <c r="O439" s="204">
        <v>5</v>
      </c>
      <c r="P439" s="204">
        <v>10</v>
      </c>
      <c r="Q439" s="204">
        <v>10</v>
      </c>
      <c r="R439" s="204">
        <v>5</v>
      </c>
      <c r="S439" s="204">
        <v>3</v>
      </c>
      <c r="T439" s="204">
        <v>4</v>
      </c>
      <c r="U439" s="204">
        <v>8</v>
      </c>
      <c r="V439" s="204">
        <v>7</v>
      </c>
      <c r="W439" s="204">
        <v>10</v>
      </c>
      <c r="X439" s="204">
        <v>7</v>
      </c>
      <c r="Y439" s="204">
        <v>10</v>
      </c>
      <c r="Z439" s="204">
        <v>7</v>
      </c>
      <c r="AA439" s="204">
        <v>8</v>
      </c>
      <c r="AB439" s="204">
        <v>9</v>
      </c>
      <c r="AC439" s="204">
        <v>10</v>
      </c>
      <c r="AD439" s="204">
        <v>9</v>
      </c>
      <c r="AE439" s="204">
        <v>10</v>
      </c>
      <c r="AF439" s="204">
        <v>5</v>
      </c>
      <c r="AG439" s="204">
        <v>6</v>
      </c>
      <c r="AH439" s="204">
        <v>8</v>
      </c>
      <c r="AI439" s="204">
        <v>9</v>
      </c>
      <c r="AJ439" s="204">
        <v>8</v>
      </c>
      <c r="AK439" s="204">
        <v>5</v>
      </c>
      <c r="AL439" s="204">
        <v>8</v>
      </c>
      <c r="AM439" s="204">
        <v>7</v>
      </c>
      <c r="AN439" s="204">
        <v>7</v>
      </c>
      <c r="AO439" s="204">
        <v>5</v>
      </c>
      <c r="AP439" s="204">
        <v>10</v>
      </c>
      <c r="AQ439" s="204">
        <v>6</v>
      </c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</row>
    <row r="440" spans="1:83" ht="45">
      <c r="A440" s="259"/>
      <c r="B440" s="48" t="s">
        <v>1210</v>
      </c>
      <c r="C440" s="46" t="s">
        <v>1082</v>
      </c>
      <c r="D440" s="204">
        <v>6</v>
      </c>
      <c r="E440" s="204">
        <v>7</v>
      </c>
      <c r="F440" s="204">
        <v>1</v>
      </c>
      <c r="G440" s="204">
        <v>9</v>
      </c>
      <c r="H440" s="204">
        <v>8</v>
      </c>
      <c r="I440" s="204">
        <v>10</v>
      </c>
      <c r="J440" s="204">
        <v>7</v>
      </c>
      <c r="K440" s="204">
        <v>8</v>
      </c>
      <c r="L440" s="204">
        <v>5</v>
      </c>
      <c r="M440" s="204">
        <v>3</v>
      </c>
      <c r="N440" s="204">
        <v>8</v>
      </c>
      <c r="O440" s="204">
        <v>5</v>
      </c>
      <c r="P440" s="204">
        <v>10</v>
      </c>
      <c r="Q440" s="204">
        <v>10</v>
      </c>
      <c r="R440" s="204">
        <v>7</v>
      </c>
      <c r="S440" s="204">
        <v>8</v>
      </c>
      <c r="T440" s="204">
        <v>4</v>
      </c>
      <c r="U440" s="204">
        <v>8</v>
      </c>
      <c r="V440" s="204">
        <v>7</v>
      </c>
      <c r="W440" s="204">
        <v>10</v>
      </c>
      <c r="X440" s="204">
        <v>8</v>
      </c>
      <c r="Y440" s="204">
        <v>10</v>
      </c>
      <c r="Z440" s="204">
        <v>7</v>
      </c>
      <c r="AA440" s="204">
        <v>10</v>
      </c>
      <c r="AB440" s="204">
        <v>9</v>
      </c>
      <c r="AC440" s="204">
        <v>10</v>
      </c>
      <c r="AD440" s="204">
        <v>10</v>
      </c>
      <c r="AE440" s="204">
        <v>10</v>
      </c>
      <c r="AF440" s="204">
        <v>5</v>
      </c>
      <c r="AG440" s="204">
        <v>6</v>
      </c>
      <c r="AH440" s="204">
        <v>8</v>
      </c>
      <c r="AI440" s="204">
        <v>8</v>
      </c>
      <c r="AJ440" s="204">
        <v>8</v>
      </c>
      <c r="AK440" s="204">
        <v>5</v>
      </c>
      <c r="AL440" s="204">
        <v>10</v>
      </c>
      <c r="AM440" s="204">
        <v>7</v>
      </c>
      <c r="AN440" s="204">
        <v>7</v>
      </c>
      <c r="AO440" s="204">
        <v>4</v>
      </c>
      <c r="AP440" s="204">
        <v>10</v>
      </c>
      <c r="AQ440" s="204">
        <v>8</v>
      </c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</row>
    <row r="441" spans="1:83" ht="30">
      <c r="A441" s="259"/>
      <c r="B441" s="48" t="s">
        <v>1211</v>
      </c>
      <c r="C441" s="46" t="s">
        <v>1082</v>
      </c>
      <c r="D441" s="204">
        <v>8</v>
      </c>
      <c r="E441" s="204">
        <v>10</v>
      </c>
      <c r="F441" s="204">
        <v>10</v>
      </c>
      <c r="G441" s="204">
        <v>9</v>
      </c>
      <c r="H441" s="204">
        <v>10</v>
      </c>
      <c r="I441" s="204">
        <v>10</v>
      </c>
      <c r="J441" s="204">
        <v>10</v>
      </c>
      <c r="K441" s="204">
        <v>10</v>
      </c>
      <c r="L441" s="204">
        <v>8</v>
      </c>
      <c r="M441" s="204">
        <v>8</v>
      </c>
      <c r="N441" s="204">
        <v>10</v>
      </c>
      <c r="O441" s="204">
        <v>10</v>
      </c>
      <c r="P441" s="204">
        <v>10</v>
      </c>
      <c r="Q441" s="204">
        <v>10</v>
      </c>
      <c r="R441" s="204">
        <v>10</v>
      </c>
      <c r="S441" s="204">
        <v>10</v>
      </c>
      <c r="T441" s="204">
        <v>10</v>
      </c>
      <c r="U441" s="204">
        <v>8</v>
      </c>
      <c r="V441" s="204">
        <v>10</v>
      </c>
      <c r="W441" s="204">
        <v>10</v>
      </c>
      <c r="X441" s="204">
        <v>10</v>
      </c>
      <c r="Y441" s="204">
        <v>10</v>
      </c>
      <c r="Z441" s="204">
        <v>9</v>
      </c>
      <c r="AA441" s="204">
        <v>10</v>
      </c>
      <c r="AB441" s="204">
        <v>9</v>
      </c>
      <c r="AC441" s="204">
        <v>10</v>
      </c>
      <c r="AD441" s="204">
        <v>10</v>
      </c>
      <c r="AE441" s="204">
        <v>10</v>
      </c>
      <c r="AF441" s="204">
        <v>7</v>
      </c>
      <c r="AG441" s="204">
        <v>10</v>
      </c>
      <c r="AH441" s="204">
        <v>10</v>
      </c>
      <c r="AI441" s="204">
        <v>8</v>
      </c>
      <c r="AJ441" s="204">
        <v>8</v>
      </c>
      <c r="AK441" s="204">
        <v>10</v>
      </c>
      <c r="AL441" s="204">
        <v>10</v>
      </c>
      <c r="AM441" s="204">
        <v>9</v>
      </c>
      <c r="AN441" s="204">
        <v>10</v>
      </c>
      <c r="AO441" s="204">
        <v>3</v>
      </c>
      <c r="AP441" s="204">
        <v>10</v>
      </c>
      <c r="AQ441" s="204">
        <v>9</v>
      </c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</row>
    <row r="442" spans="1:83">
      <c r="A442" s="259"/>
      <c r="B442" s="79" t="s">
        <v>1212</v>
      </c>
      <c r="C442" s="46" t="s">
        <v>1082</v>
      </c>
      <c r="D442" s="204">
        <v>10</v>
      </c>
      <c r="E442" s="204">
        <v>10</v>
      </c>
      <c r="F442" s="204">
        <v>10</v>
      </c>
      <c r="G442" s="204">
        <v>9</v>
      </c>
      <c r="H442" s="204">
        <v>10</v>
      </c>
      <c r="I442" s="204">
        <v>10</v>
      </c>
      <c r="J442" s="204">
        <v>10</v>
      </c>
      <c r="K442" s="204">
        <v>10</v>
      </c>
      <c r="L442" s="204">
        <v>8</v>
      </c>
      <c r="M442" s="204">
        <v>8</v>
      </c>
      <c r="N442" s="204">
        <v>10</v>
      </c>
      <c r="O442" s="204"/>
      <c r="P442" s="204">
        <v>10</v>
      </c>
      <c r="Q442" s="204">
        <v>10</v>
      </c>
      <c r="R442" s="204">
        <v>10</v>
      </c>
      <c r="S442" s="204">
        <v>10</v>
      </c>
      <c r="T442" s="204">
        <v>10</v>
      </c>
      <c r="U442" s="204">
        <v>10</v>
      </c>
      <c r="V442" s="204">
        <v>10</v>
      </c>
      <c r="W442" s="204">
        <v>10</v>
      </c>
      <c r="X442" s="204">
        <v>10</v>
      </c>
      <c r="Y442" s="204">
        <v>10</v>
      </c>
      <c r="Z442" s="204">
        <v>9</v>
      </c>
      <c r="AA442" s="204">
        <v>10</v>
      </c>
      <c r="AB442" s="204">
        <v>9</v>
      </c>
      <c r="AC442" s="204">
        <v>10</v>
      </c>
      <c r="AD442" s="204">
        <v>10</v>
      </c>
      <c r="AE442" s="204">
        <v>10</v>
      </c>
      <c r="AF442" s="204">
        <v>9</v>
      </c>
      <c r="AG442" s="204">
        <v>10</v>
      </c>
      <c r="AH442" s="204"/>
      <c r="AI442" s="204">
        <v>9</v>
      </c>
      <c r="AJ442" s="204">
        <v>10</v>
      </c>
      <c r="AK442" s="204">
        <v>10</v>
      </c>
      <c r="AL442" s="204">
        <v>10</v>
      </c>
      <c r="AM442" s="204">
        <v>9</v>
      </c>
      <c r="AN442" s="204">
        <v>10</v>
      </c>
      <c r="AO442" s="204">
        <v>6</v>
      </c>
      <c r="AP442" s="204">
        <v>10</v>
      </c>
      <c r="AQ442" s="204">
        <v>10</v>
      </c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</row>
    <row r="443" spans="1:83" ht="30" customHeight="1">
      <c r="A443" s="260" t="s">
        <v>1213</v>
      </c>
      <c r="B443" s="48" t="s">
        <v>1214</v>
      </c>
      <c r="C443" s="46" t="s">
        <v>1082</v>
      </c>
      <c r="D443" s="204">
        <v>10</v>
      </c>
      <c r="E443" s="204">
        <v>10</v>
      </c>
      <c r="F443" s="204">
        <v>10</v>
      </c>
      <c r="G443" s="204">
        <v>9</v>
      </c>
      <c r="H443" s="204">
        <v>10</v>
      </c>
      <c r="I443" s="204">
        <v>10</v>
      </c>
      <c r="J443" s="204">
        <v>10</v>
      </c>
      <c r="K443" s="204">
        <v>9</v>
      </c>
      <c r="L443" s="204">
        <v>10</v>
      </c>
      <c r="M443" s="204">
        <v>10</v>
      </c>
      <c r="N443" s="204">
        <v>10</v>
      </c>
      <c r="O443" s="204">
        <v>10</v>
      </c>
      <c r="P443" s="204">
        <v>10</v>
      </c>
      <c r="Q443" s="204">
        <v>10</v>
      </c>
      <c r="R443" s="204">
        <v>9</v>
      </c>
      <c r="S443" s="204">
        <v>10</v>
      </c>
      <c r="T443" s="204">
        <v>10</v>
      </c>
      <c r="U443" s="204">
        <v>10</v>
      </c>
      <c r="V443" s="204">
        <v>10</v>
      </c>
      <c r="W443" s="204">
        <v>10</v>
      </c>
      <c r="X443" s="204">
        <v>10</v>
      </c>
      <c r="Y443" s="204">
        <v>10</v>
      </c>
      <c r="Z443" s="204">
        <v>9</v>
      </c>
      <c r="AA443" s="204">
        <v>10</v>
      </c>
      <c r="AB443" s="204">
        <v>9</v>
      </c>
      <c r="AC443" s="204">
        <v>10</v>
      </c>
      <c r="AD443" s="204">
        <v>10</v>
      </c>
      <c r="AE443" s="204">
        <v>10</v>
      </c>
      <c r="AF443" s="204">
        <v>10</v>
      </c>
      <c r="AG443" s="204">
        <v>10</v>
      </c>
      <c r="AH443" s="204">
        <v>8</v>
      </c>
      <c r="AI443" s="204">
        <v>10</v>
      </c>
      <c r="AJ443" s="204">
        <v>10</v>
      </c>
      <c r="AK443" s="204">
        <v>10</v>
      </c>
      <c r="AL443" s="204">
        <v>10</v>
      </c>
      <c r="AM443" s="204">
        <v>9</v>
      </c>
      <c r="AN443" s="204">
        <v>10</v>
      </c>
      <c r="AO443" s="204">
        <v>7</v>
      </c>
      <c r="AP443" s="204">
        <v>10</v>
      </c>
      <c r="AQ443" s="204">
        <v>8</v>
      </c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</row>
    <row r="444" spans="1:83" ht="45">
      <c r="A444" s="260"/>
      <c r="B444" s="48" t="s">
        <v>1215</v>
      </c>
      <c r="C444" s="46" t="s">
        <v>1082</v>
      </c>
      <c r="D444" s="204">
        <v>10</v>
      </c>
      <c r="E444" s="204">
        <v>10</v>
      </c>
      <c r="F444" s="204">
        <v>10</v>
      </c>
      <c r="G444" s="204">
        <v>9</v>
      </c>
      <c r="H444" s="204">
        <v>10</v>
      </c>
      <c r="I444" s="204">
        <v>10</v>
      </c>
      <c r="J444" s="204">
        <v>10</v>
      </c>
      <c r="K444" s="204">
        <v>10</v>
      </c>
      <c r="L444" s="204">
        <v>10</v>
      </c>
      <c r="M444" s="204">
        <v>9</v>
      </c>
      <c r="N444" s="204">
        <v>10</v>
      </c>
      <c r="O444" s="204">
        <v>10</v>
      </c>
      <c r="P444" s="204">
        <v>10</v>
      </c>
      <c r="Q444" s="204">
        <v>10</v>
      </c>
      <c r="R444" s="204">
        <v>9</v>
      </c>
      <c r="S444" s="204">
        <v>10</v>
      </c>
      <c r="T444" s="204">
        <v>10</v>
      </c>
      <c r="U444" s="204">
        <v>10</v>
      </c>
      <c r="V444" s="204">
        <v>10</v>
      </c>
      <c r="W444" s="204">
        <v>10</v>
      </c>
      <c r="X444" s="204">
        <v>10</v>
      </c>
      <c r="Y444" s="204">
        <v>10</v>
      </c>
      <c r="Z444" s="204">
        <v>9</v>
      </c>
      <c r="AA444" s="204">
        <v>10</v>
      </c>
      <c r="AB444" s="204">
        <v>9</v>
      </c>
      <c r="AC444" s="204">
        <v>10</v>
      </c>
      <c r="AD444" s="204">
        <v>10</v>
      </c>
      <c r="AE444" s="204">
        <v>10</v>
      </c>
      <c r="AF444" s="204">
        <v>10</v>
      </c>
      <c r="AG444" s="204">
        <v>10</v>
      </c>
      <c r="AH444" s="204">
        <v>9</v>
      </c>
      <c r="AI444" s="204">
        <v>9</v>
      </c>
      <c r="AJ444" s="204">
        <v>10</v>
      </c>
      <c r="AK444" s="204">
        <v>10</v>
      </c>
      <c r="AL444" s="204">
        <v>10</v>
      </c>
      <c r="AM444" s="204">
        <v>9</v>
      </c>
      <c r="AN444" s="204">
        <v>10</v>
      </c>
      <c r="AO444" s="204">
        <v>6</v>
      </c>
      <c r="AP444" s="204">
        <v>10</v>
      </c>
      <c r="AQ444" s="204">
        <v>8</v>
      </c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</row>
    <row r="445" spans="1:83" ht="30">
      <c r="A445" s="260"/>
      <c r="B445" s="48" t="s">
        <v>1216</v>
      </c>
      <c r="C445" s="46" t="s">
        <v>1082</v>
      </c>
      <c r="D445" s="204">
        <v>10</v>
      </c>
      <c r="E445" s="204">
        <v>10</v>
      </c>
      <c r="F445" s="204">
        <v>10</v>
      </c>
      <c r="G445" s="204">
        <v>9</v>
      </c>
      <c r="H445" s="204">
        <v>10</v>
      </c>
      <c r="I445" s="204">
        <v>10</v>
      </c>
      <c r="J445" s="204">
        <v>10</v>
      </c>
      <c r="K445" s="204">
        <v>9</v>
      </c>
      <c r="L445" s="204">
        <v>9</v>
      </c>
      <c r="M445" s="204">
        <v>9</v>
      </c>
      <c r="N445" s="204">
        <v>10</v>
      </c>
      <c r="O445" s="204">
        <v>10</v>
      </c>
      <c r="P445" s="204">
        <v>10</v>
      </c>
      <c r="Q445" s="204">
        <v>10</v>
      </c>
      <c r="R445" s="204">
        <v>9</v>
      </c>
      <c r="S445" s="204">
        <v>10</v>
      </c>
      <c r="T445" s="204">
        <v>10</v>
      </c>
      <c r="U445" s="204">
        <v>10</v>
      </c>
      <c r="V445" s="204">
        <v>10</v>
      </c>
      <c r="W445" s="204">
        <v>10</v>
      </c>
      <c r="X445" s="204">
        <v>10</v>
      </c>
      <c r="Y445" s="204">
        <v>10</v>
      </c>
      <c r="Z445" s="204">
        <v>9</v>
      </c>
      <c r="AA445" s="204">
        <v>10</v>
      </c>
      <c r="AB445" s="204">
        <v>9</v>
      </c>
      <c r="AC445" s="204">
        <v>10</v>
      </c>
      <c r="AD445" s="204">
        <v>10</v>
      </c>
      <c r="AE445" s="204">
        <v>10</v>
      </c>
      <c r="AF445" s="204">
        <v>9</v>
      </c>
      <c r="AG445" s="204">
        <v>10</v>
      </c>
      <c r="AH445" s="204">
        <v>3</v>
      </c>
      <c r="AI445" s="204">
        <v>9</v>
      </c>
      <c r="AJ445" s="204">
        <v>10</v>
      </c>
      <c r="AK445" s="204">
        <v>10</v>
      </c>
      <c r="AL445" s="204">
        <v>10</v>
      </c>
      <c r="AM445" s="204">
        <v>9</v>
      </c>
      <c r="AN445" s="204">
        <v>10</v>
      </c>
      <c r="AO445" s="204">
        <v>7</v>
      </c>
      <c r="AP445" s="204">
        <v>10</v>
      </c>
      <c r="AQ445" s="204">
        <v>7</v>
      </c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</row>
    <row r="446" spans="1:83" ht="15.75" thickBot="1">
      <c r="A446" s="260"/>
      <c r="B446" s="82" t="s">
        <v>1217</v>
      </c>
      <c r="C446" s="57" t="s">
        <v>1082</v>
      </c>
      <c r="D446" s="223">
        <v>10</v>
      </c>
      <c r="E446" s="223">
        <v>9</v>
      </c>
      <c r="F446" s="223">
        <v>10</v>
      </c>
      <c r="G446" s="223">
        <v>9</v>
      </c>
      <c r="H446" s="223">
        <v>10</v>
      </c>
      <c r="I446" s="223">
        <v>10</v>
      </c>
      <c r="J446" s="223">
        <v>10</v>
      </c>
      <c r="K446" s="223">
        <v>10</v>
      </c>
      <c r="L446" s="223">
        <v>10</v>
      </c>
      <c r="M446" s="223">
        <v>9</v>
      </c>
      <c r="N446" s="223">
        <v>10</v>
      </c>
      <c r="O446" s="223">
        <v>10</v>
      </c>
      <c r="P446" s="223">
        <v>10</v>
      </c>
      <c r="Q446" s="223">
        <v>10</v>
      </c>
      <c r="R446" s="223">
        <v>9</v>
      </c>
      <c r="S446" s="223">
        <v>10</v>
      </c>
      <c r="T446" s="223">
        <v>10</v>
      </c>
      <c r="U446" s="223">
        <v>10</v>
      </c>
      <c r="V446" s="223">
        <v>10</v>
      </c>
      <c r="W446" s="223">
        <v>10</v>
      </c>
      <c r="X446" s="223">
        <v>10</v>
      </c>
      <c r="Y446" s="223">
        <v>10</v>
      </c>
      <c r="Z446" s="223">
        <v>10</v>
      </c>
      <c r="AA446" s="223">
        <v>10</v>
      </c>
      <c r="AB446" s="223">
        <v>9</v>
      </c>
      <c r="AC446" s="223">
        <v>10</v>
      </c>
      <c r="AD446" s="223">
        <v>10</v>
      </c>
      <c r="AE446" s="223">
        <v>10</v>
      </c>
      <c r="AF446" s="223">
        <v>10</v>
      </c>
      <c r="AG446" s="223">
        <v>10</v>
      </c>
      <c r="AH446" s="223">
        <v>10</v>
      </c>
      <c r="AI446" s="223">
        <v>8</v>
      </c>
      <c r="AJ446" s="223">
        <v>10</v>
      </c>
      <c r="AK446" s="223">
        <v>10</v>
      </c>
      <c r="AL446" s="223">
        <v>10</v>
      </c>
      <c r="AM446" s="223">
        <v>9</v>
      </c>
      <c r="AN446" s="223">
        <v>10</v>
      </c>
      <c r="AO446" s="223">
        <v>7</v>
      </c>
      <c r="AP446" s="223">
        <v>10</v>
      </c>
      <c r="AQ446" s="223">
        <v>9</v>
      </c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</row>
    <row r="447" spans="1:83" ht="15" customHeight="1" thickBot="1">
      <c r="A447" s="261" t="s">
        <v>1218</v>
      </c>
      <c r="B447" s="84" t="s">
        <v>1219</v>
      </c>
      <c r="C447" s="85" t="s">
        <v>1220</v>
      </c>
      <c r="D447" s="224" t="s">
        <v>1</v>
      </c>
      <c r="E447" s="224" t="s">
        <v>3</v>
      </c>
      <c r="F447" s="224" t="s">
        <v>3</v>
      </c>
      <c r="G447" s="224" t="s">
        <v>1</v>
      </c>
      <c r="H447" s="224" t="s">
        <v>1</v>
      </c>
      <c r="I447" s="224" t="s">
        <v>3</v>
      </c>
      <c r="J447" s="224" t="s">
        <v>3</v>
      </c>
      <c r="K447" s="224" t="s">
        <v>1</v>
      </c>
      <c r="L447" s="224" t="s">
        <v>3</v>
      </c>
      <c r="M447" s="224" t="s">
        <v>3</v>
      </c>
      <c r="N447" s="224" t="s">
        <v>1</v>
      </c>
      <c r="O447" s="224" t="s">
        <v>3</v>
      </c>
      <c r="P447" s="224" t="s">
        <v>3</v>
      </c>
      <c r="Q447" s="224" t="s">
        <v>1</v>
      </c>
      <c r="R447" s="224" t="s">
        <v>3</v>
      </c>
      <c r="S447" s="224" t="s">
        <v>1</v>
      </c>
      <c r="T447" s="224" t="s">
        <v>3</v>
      </c>
      <c r="U447" s="224" t="s">
        <v>3</v>
      </c>
      <c r="V447" s="224" t="s">
        <v>1</v>
      </c>
      <c r="W447" s="224" t="s">
        <v>3</v>
      </c>
      <c r="X447" s="224" t="s">
        <v>3</v>
      </c>
      <c r="Y447" s="224" t="s">
        <v>1</v>
      </c>
      <c r="Z447" s="224" t="s">
        <v>1</v>
      </c>
      <c r="AA447" s="224" t="s">
        <v>1</v>
      </c>
      <c r="AB447" s="224" t="s">
        <v>1</v>
      </c>
      <c r="AC447" s="224" t="s">
        <v>1</v>
      </c>
      <c r="AD447" s="224" t="s">
        <v>1</v>
      </c>
      <c r="AE447" s="224" t="s">
        <v>1</v>
      </c>
      <c r="AF447" s="224" t="s">
        <v>1</v>
      </c>
      <c r="AG447" s="224" t="s">
        <v>3</v>
      </c>
      <c r="AH447" s="224" t="s">
        <v>1</v>
      </c>
      <c r="AI447" s="224" t="s">
        <v>1</v>
      </c>
      <c r="AJ447" s="224" t="s">
        <v>1</v>
      </c>
      <c r="AK447" s="224" t="s">
        <v>3</v>
      </c>
      <c r="AL447" s="224" t="s">
        <v>1</v>
      </c>
      <c r="AM447" s="224" t="s">
        <v>3</v>
      </c>
      <c r="AN447" s="224" t="s">
        <v>1</v>
      </c>
      <c r="AO447" s="224" t="s">
        <v>3</v>
      </c>
      <c r="AP447" s="224" t="s">
        <v>3</v>
      </c>
      <c r="AQ447" s="224" t="s">
        <v>3</v>
      </c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</row>
    <row r="448" spans="1:83" ht="45.75" thickBot="1">
      <c r="A448" s="261"/>
      <c r="B448" s="48" t="s">
        <v>1221</v>
      </c>
      <c r="C448" s="87" t="s">
        <v>870</v>
      </c>
      <c r="D448" s="215">
        <f t="shared" ref="D448:AQ448" si="111">IFERROR(COUNTIF(D449:D458,"да")/COUNTA(D449:D458)*100,0)</f>
        <v>100</v>
      </c>
      <c r="E448" s="215">
        <f t="shared" si="111"/>
        <v>0</v>
      </c>
      <c r="F448" s="215">
        <f t="shared" si="111"/>
        <v>0</v>
      </c>
      <c r="G448" s="215">
        <f t="shared" si="111"/>
        <v>100</v>
      </c>
      <c r="H448" s="215">
        <f t="shared" si="111"/>
        <v>100</v>
      </c>
      <c r="I448" s="215">
        <f t="shared" si="111"/>
        <v>0</v>
      </c>
      <c r="J448" s="215">
        <f t="shared" si="111"/>
        <v>0</v>
      </c>
      <c r="K448" s="215">
        <f t="shared" si="111"/>
        <v>100</v>
      </c>
      <c r="L448" s="215">
        <f t="shared" si="111"/>
        <v>0</v>
      </c>
      <c r="M448" s="215">
        <f t="shared" si="111"/>
        <v>0</v>
      </c>
      <c r="N448" s="215">
        <f t="shared" si="111"/>
        <v>100</v>
      </c>
      <c r="O448" s="215">
        <f t="shared" si="111"/>
        <v>0</v>
      </c>
      <c r="P448" s="215">
        <f t="shared" si="111"/>
        <v>0</v>
      </c>
      <c r="Q448" s="215">
        <f t="shared" si="111"/>
        <v>100</v>
      </c>
      <c r="R448" s="215">
        <f t="shared" si="111"/>
        <v>0</v>
      </c>
      <c r="S448" s="215">
        <f t="shared" si="111"/>
        <v>100</v>
      </c>
      <c r="T448" s="215">
        <f t="shared" si="111"/>
        <v>0</v>
      </c>
      <c r="U448" s="215">
        <f t="shared" si="111"/>
        <v>0</v>
      </c>
      <c r="V448" s="215">
        <f t="shared" si="111"/>
        <v>100</v>
      </c>
      <c r="W448" s="215">
        <f t="shared" si="111"/>
        <v>0</v>
      </c>
      <c r="X448" s="215">
        <f t="shared" si="111"/>
        <v>10</v>
      </c>
      <c r="Y448" s="215">
        <f t="shared" si="111"/>
        <v>100</v>
      </c>
      <c r="Z448" s="215">
        <f t="shared" si="111"/>
        <v>100</v>
      </c>
      <c r="AA448" s="215">
        <f t="shared" si="111"/>
        <v>100</v>
      </c>
      <c r="AB448" s="215">
        <f t="shared" si="111"/>
        <v>100</v>
      </c>
      <c r="AC448" s="215">
        <f t="shared" si="111"/>
        <v>100</v>
      </c>
      <c r="AD448" s="215">
        <f t="shared" si="111"/>
        <v>100</v>
      </c>
      <c r="AE448" s="215">
        <f>IFERROR(COUNTIF(AE449:AE458,"да")/COUNTA(AE449:AE458)*100,0)</f>
        <v>100</v>
      </c>
      <c r="AF448" s="215">
        <f t="shared" si="111"/>
        <v>100</v>
      </c>
      <c r="AG448" s="215">
        <f t="shared" si="111"/>
        <v>0</v>
      </c>
      <c r="AH448" s="215">
        <f t="shared" si="111"/>
        <v>100</v>
      </c>
      <c r="AI448" s="215">
        <f t="shared" si="111"/>
        <v>100</v>
      </c>
      <c r="AJ448" s="215">
        <f t="shared" si="111"/>
        <v>100</v>
      </c>
      <c r="AK448" s="215">
        <f t="shared" si="111"/>
        <v>0</v>
      </c>
      <c r="AL448" s="215">
        <f t="shared" si="111"/>
        <v>100</v>
      </c>
      <c r="AM448" s="215">
        <f t="shared" si="111"/>
        <v>0</v>
      </c>
      <c r="AN448" s="215">
        <f t="shared" si="111"/>
        <v>100</v>
      </c>
      <c r="AO448" s="215">
        <f t="shared" si="111"/>
        <v>0</v>
      </c>
      <c r="AP448" s="215">
        <f t="shared" si="111"/>
        <v>0</v>
      </c>
      <c r="AQ448" s="215">
        <f t="shared" si="111"/>
        <v>0</v>
      </c>
      <c r="AR448" s="62">
        <f t="shared" ref="AR448:BH448" si="112">IFERROR(COUNTIF(AR449:AR458,"да")/COUNTA(AR449:AR458)*100,0)</f>
        <v>0</v>
      </c>
      <c r="AS448" s="62">
        <f t="shared" si="112"/>
        <v>0</v>
      </c>
      <c r="AT448" s="62">
        <f t="shared" si="112"/>
        <v>0</v>
      </c>
      <c r="AU448" s="62">
        <f t="shared" si="112"/>
        <v>0</v>
      </c>
      <c r="AV448" s="62">
        <f t="shared" si="112"/>
        <v>0</v>
      </c>
      <c r="AW448" s="62">
        <f t="shared" si="112"/>
        <v>0</v>
      </c>
      <c r="AX448" s="62">
        <f t="shared" si="112"/>
        <v>0</v>
      </c>
      <c r="AY448" s="62">
        <f t="shared" si="112"/>
        <v>0</v>
      </c>
      <c r="AZ448" s="62">
        <f t="shared" si="112"/>
        <v>0</v>
      </c>
      <c r="BA448" s="62">
        <f t="shared" si="112"/>
        <v>0</v>
      </c>
      <c r="BB448" s="62">
        <f t="shared" si="112"/>
        <v>0</v>
      </c>
      <c r="BC448" s="62">
        <f t="shared" si="112"/>
        <v>0</v>
      </c>
      <c r="BD448" s="62">
        <f t="shared" si="112"/>
        <v>0</v>
      </c>
      <c r="BE448" s="62">
        <f t="shared" si="112"/>
        <v>0</v>
      </c>
      <c r="BF448" s="62">
        <f t="shared" si="112"/>
        <v>0</v>
      </c>
      <c r="BG448" s="62">
        <f t="shared" si="112"/>
        <v>0</v>
      </c>
      <c r="BH448" s="62">
        <f t="shared" si="112"/>
        <v>0</v>
      </c>
      <c r="BI448" s="62">
        <f t="shared" ref="BI448" si="113">IFERROR(COUNTIF(BI449:BI458,"да")/COUNTA(BI449:BI458)*100,0)</f>
        <v>0</v>
      </c>
      <c r="BJ448" s="62">
        <f>IFERROR(COUNTIF(BJ449:BJ458,"да")/COUNTA(BJ449:BJ458)*100,0)</f>
        <v>0</v>
      </c>
      <c r="BK448" s="62">
        <f t="shared" ref="BK448:BW448" si="114">IFERROR(COUNTIF(BK449:BK458,"да")/COUNTA(BK449:BK458)*100,0)</f>
        <v>0</v>
      </c>
      <c r="BL448" s="62">
        <f t="shared" si="114"/>
        <v>0</v>
      </c>
      <c r="BM448" s="62">
        <f t="shared" si="114"/>
        <v>0</v>
      </c>
      <c r="BN448" s="62">
        <f t="shared" si="114"/>
        <v>0</v>
      </c>
      <c r="BO448" s="62">
        <f t="shared" si="114"/>
        <v>0</v>
      </c>
      <c r="BP448" s="62">
        <f t="shared" si="114"/>
        <v>0</v>
      </c>
      <c r="BQ448" s="62">
        <f t="shared" si="114"/>
        <v>0</v>
      </c>
      <c r="BR448" s="62">
        <f t="shared" si="114"/>
        <v>0</v>
      </c>
      <c r="BS448" s="62">
        <f t="shared" si="114"/>
        <v>0</v>
      </c>
      <c r="BT448" s="62">
        <f t="shared" si="114"/>
        <v>0</v>
      </c>
      <c r="BU448" s="62">
        <f t="shared" si="114"/>
        <v>0</v>
      </c>
      <c r="BV448" s="62">
        <f t="shared" si="114"/>
        <v>0</v>
      </c>
      <c r="BW448" s="62">
        <f t="shared" si="114"/>
        <v>0</v>
      </c>
      <c r="BX448" s="62">
        <f t="shared" ref="BX448:CC448" si="115">IFERROR(COUNTIF(BX449:BX458,"да")/COUNTA(BX449:BX458)*100,0)</f>
        <v>0</v>
      </c>
      <c r="BY448" s="62">
        <f t="shared" si="115"/>
        <v>0</v>
      </c>
      <c r="BZ448" s="62">
        <f t="shared" si="115"/>
        <v>0</v>
      </c>
      <c r="CA448" s="62">
        <f t="shared" si="115"/>
        <v>0</v>
      </c>
      <c r="CB448" s="62">
        <f t="shared" si="115"/>
        <v>0</v>
      </c>
      <c r="CC448" s="62">
        <f t="shared" si="115"/>
        <v>0</v>
      </c>
      <c r="CD448" s="62">
        <f t="shared" ref="CD448:CE448" si="116">IFERROR(COUNTIF(CD449:CD458,"да")/COUNTA(CD449:CD458)*100,0)</f>
        <v>0</v>
      </c>
      <c r="CE448" s="62">
        <f t="shared" si="116"/>
        <v>0</v>
      </c>
    </row>
    <row r="449" spans="1:83" ht="60" thickBot="1">
      <c r="A449" s="261"/>
      <c r="B449" s="48" t="s">
        <v>1222</v>
      </c>
      <c r="C449" s="88" t="s">
        <v>866</v>
      </c>
      <c r="D449" s="225" t="s">
        <v>1</v>
      </c>
      <c r="E449" s="225" t="s">
        <v>3</v>
      </c>
      <c r="F449" s="225" t="s">
        <v>3</v>
      </c>
      <c r="G449" s="225" t="s">
        <v>1</v>
      </c>
      <c r="H449" s="225" t="s">
        <v>1</v>
      </c>
      <c r="I449" s="225" t="s">
        <v>3</v>
      </c>
      <c r="J449" s="225" t="s">
        <v>3</v>
      </c>
      <c r="K449" s="225" t="s">
        <v>1</v>
      </c>
      <c r="L449" s="225" t="s">
        <v>3</v>
      </c>
      <c r="M449" s="225" t="s">
        <v>3</v>
      </c>
      <c r="N449" s="225" t="s">
        <v>1</v>
      </c>
      <c r="O449" s="225" t="s">
        <v>3</v>
      </c>
      <c r="P449" s="225" t="s">
        <v>3</v>
      </c>
      <c r="Q449" s="225" t="s">
        <v>1</v>
      </c>
      <c r="R449" s="225" t="s">
        <v>3</v>
      </c>
      <c r="S449" s="225" t="s">
        <v>1</v>
      </c>
      <c r="T449" s="225" t="s">
        <v>3</v>
      </c>
      <c r="U449" s="225" t="s">
        <v>3</v>
      </c>
      <c r="V449" s="225" t="s">
        <v>1</v>
      </c>
      <c r="W449" s="225" t="s">
        <v>3</v>
      </c>
      <c r="X449" s="225" t="s">
        <v>3</v>
      </c>
      <c r="Y449" s="225" t="s">
        <v>1</v>
      </c>
      <c r="Z449" s="225" t="s">
        <v>1</v>
      </c>
      <c r="AA449" s="225" t="s">
        <v>1</v>
      </c>
      <c r="AB449" s="225" t="s">
        <v>1</v>
      </c>
      <c r="AC449" s="225" t="s">
        <v>1</v>
      </c>
      <c r="AD449" s="225" t="s">
        <v>1</v>
      </c>
      <c r="AE449" s="225" t="s">
        <v>1</v>
      </c>
      <c r="AF449" s="225" t="s">
        <v>1</v>
      </c>
      <c r="AG449" s="225" t="s">
        <v>3</v>
      </c>
      <c r="AH449" s="225" t="s">
        <v>1</v>
      </c>
      <c r="AI449" s="225" t="s">
        <v>1</v>
      </c>
      <c r="AJ449" s="225" t="s">
        <v>1</v>
      </c>
      <c r="AK449" s="225" t="s">
        <v>3</v>
      </c>
      <c r="AL449" s="225" t="s">
        <v>1</v>
      </c>
      <c r="AM449" s="225" t="s">
        <v>3</v>
      </c>
      <c r="AN449" s="225" t="s">
        <v>1</v>
      </c>
      <c r="AO449" s="225" t="s">
        <v>3</v>
      </c>
      <c r="AP449" s="225" t="s">
        <v>3</v>
      </c>
      <c r="AQ449" s="225" t="s">
        <v>3</v>
      </c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</row>
    <row r="450" spans="1:83" ht="15.75" thickBot="1">
      <c r="A450" s="261"/>
      <c r="B450" s="74" t="s">
        <v>1170</v>
      </c>
      <c r="C450" s="88" t="s">
        <v>866</v>
      </c>
      <c r="D450" s="225" t="s">
        <v>1</v>
      </c>
      <c r="E450" s="225" t="s">
        <v>3</v>
      </c>
      <c r="F450" s="225" t="s">
        <v>3</v>
      </c>
      <c r="G450" s="225" t="s">
        <v>1</v>
      </c>
      <c r="H450" s="225" t="s">
        <v>1</v>
      </c>
      <c r="I450" s="225" t="s">
        <v>3</v>
      </c>
      <c r="J450" s="225" t="s">
        <v>3</v>
      </c>
      <c r="K450" s="225" t="s">
        <v>1</v>
      </c>
      <c r="L450" s="225" t="s">
        <v>3</v>
      </c>
      <c r="M450" s="225" t="s">
        <v>3</v>
      </c>
      <c r="N450" s="225" t="s">
        <v>1</v>
      </c>
      <c r="O450" s="225" t="s">
        <v>3</v>
      </c>
      <c r="P450" s="225" t="s">
        <v>3</v>
      </c>
      <c r="Q450" s="225" t="s">
        <v>1</v>
      </c>
      <c r="R450" s="225" t="s">
        <v>3</v>
      </c>
      <c r="S450" s="225" t="s">
        <v>1</v>
      </c>
      <c r="T450" s="225" t="s">
        <v>3</v>
      </c>
      <c r="U450" s="225" t="s">
        <v>3</v>
      </c>
      <c r="V450" s="225" t="s">
        <v>1</v>
      </c>
      <c r="W450" s="225" t="s">
        <v>3</v>
      </c>
      <c r="X450" s="225" t="s">
        <v>3</v>
      </c>
      <c r="Y450" s="225" t="s">
        <v>1</v>
      </c>
      <c r="Z450" s="225" t="s">
        <v>1</v>
      </c>
      <c r="AA450" s="225" t="s">
        <v>1</v>
      </c>
      <c r="AB450" s="225" t="s">
        <v>1</v>
      </c>
      <c r="AC450" s="225" t="s">
        <v>1</v>
      </c>
      <c r="AD450" s="225" t="s">
        <v>1</v>
      </c>
      <c r="AE450" s="225" t="s">
        <v>1</v>
      </c>
      <c r="AF450" s="225" t="s">
        <v>1</v>
      </c>
      <c r="AG450" s="225" t="s">
        <v>3</v>
      </c>
      <c r="AH450" s="225" t="s">
        <v>1</v>
      </c>
      <c r="AI450" s="225" t="s">
        <v>1</v>
      </c>
      <c r="AJ450" s="225" t="s">
        <v>1</v>
      </c>
      <c r="AK450" s="225" t="s">
        <v>3</v>
      </c>
      <c r="AL450" s="225" t="s">
        <v>1</v>
      </c>
      <c r="AM450" s="225" t="s">
        <v>3</v>
      </c>
      <c r="AN450" s="225" t="s">
        <v>1</v>
      </c>
      <c r="AO450" s="225" t="s">
        <v>3</v>
      </c>
      <c r="AP450" s="225" t="s">
        <v>3</v>
      </c>
      <c r="AQ450" s="225" t="s">
        <v>3</v>
      </c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</row>
    <row r="451" spans="1:83" ht="15.75" thickBot="1">
      <c r="A451" s="261"/>
      <c r="B451" s="74" t="s">
        <v>1171</v>
      </c>
      <c r="C451" s="88" t="s">
        <v>866</v>
      </c>
      <c r="D451" s="225" t="s">
        <v>1</v>
      </c>
      <c r="E451" s="225" t="s">
        <v>3</v>
      </c>
      <c r="F451" s="225" t="s">
        <v>3</v>
      </c>
      <c r="G451" s="225" t="s">
        <v>1</v>
      </c>
      <c r="H451" s="225" t="s">
        <v>1</v>
      </c>
      <c r="I451" s="225" t="s">
        <v>3</v>
      </c>
      <c r="J451" s="225" t="s">
        <v>3</v>
      </c>
      <c r="K451" s="225" t="s">
        <v>1</v>
      </c>
      <c r="L451" s="225" t="s">
        <v>3</v>
      </c>
      <c r="M451" s="225" t="s">
        <v>3</v>
      </c>
      <c r="N451" s="225" t="s">
        <v>1</v>
      </c>
      <c r="O451" s="225" t="s">
        <v>3</v>
      </c>
      <c r="P451" s="225" t="s">
        <v>3</v>
      </c>
      <c r="Q451" s="225" t="s">
        <v>1</v>
      </c>
      <c r="R451" s="225" t="s">
        <v>3</v>
      </c>
      <c r="S451" s="225" t="s">
        <v>1</v>
      </c>
      <c r="T451" s="225" t="s">
        <v>3</v>
      </c>
      <c r="U451" s="225" t="s">
        <v>3</v>
      </c>
      <c r="V451" s="225" t="s">
        <v>1</v>
      </c>
      <c r="W451" s="225" t="s">
        <v>3</v>
      </c>
      <c r="X451" s="225" t="s">
        <v>3</v>
      </c>
      <c r="Y451" s="225" t="s">
        <v>1</v>
      </c>
      <c r="Z451" s="225" t="s">
        <v>1</v>
      </c>
      <c r="AA451" s="225" t="s">
        <v>1</v>
      </c>
      <c r="AB451" s="225" t="s">
        <v>1</v>
      </c>
      <c r="AC451" s="225" t="s">
        <v>1</v>
      </c>
      <c r="AD451" s="225" t="s">
        <v>1</v>
      </c>
      <c r="AE451" s="225" t="s">
        <v>1</v>
      </c>
      <c r="AF451" s="225" t="s">
        <v>1</v>
      </c>
      <c r="AG451" s="225" t="s">
        <v>3</v>
      </c>
      <c r="AH451" s="225" t="s">
        <v>1</v>
      </c>
      <c r="AI451" s="225" t="s">
        <v>1</v>
      </c>
      <c r="AJ451" s="225" t="s">
        <v>1</v>
      </c>
      <c r="AK451" s="225" t="s">
        <v>3</v>
      </c>
      <c r="AL451" s="225" t="s">
        <v>1</v>
      </c>
      <c r="AM451" s="225" t="s">
        <v>3</v>
      </c>
      <c r="AN451" s="225" t="s">
        <v>1</v>
      </c>
      <c r="AO451" s="225" t="s">
        <v>3</v>
      </c>
      <c r="AP451" s="225" t="s">
        <v>3</v>
      </c>
      <c r="AQ451" s="225" t="s">
        <v>3</v>
      </c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</row>
    <row r="452" spans="1:83" ht="15.75" thickBot="1">
      <c r="A452" s="261"/>
      <c r="B452" s="74" t="s">
        <v>1172</v>
      </c>
      <c r="C452" s="88" t="s">
        <v>866</v>
      </c>
      <c r="D452" s="225" t="s">
        <v>1</v>
      </c>
      <c r="E452" s="225" t="s">
        <v>3</v>
      </c>
      <c r="F452" s="225" t="s">
        <v>3</v>
      </c>
      <c r="G452" s="225" t="s">
        <v>1</v>
      </c>
      <c r="H452" s="225" t="s">
        <v>1</v>
      </c>
      <c r="I452" s="225" t="s">
        <v>3</v>
      </c>
      <c r="J452" s="225" t="s">
        <v>3</v>
      </c>
      <c r="K452" s="225" t="s">
        <v>1</v>
      </c>
      <c r="L452" s="225" t="s">
        <v>3</v>
      </c>
      <c r="M452" s="225" t="s">
        <v>3</v>
      </c>
      <c r="N452" s="225" t="s">
        <v>1</v>
      </c>
      <c r="O452" s="225" t="s">
        <v>3</v>
      </c>
      <c r="P452" s="225" t="s">
        <v>3</v>
      </c>
      <c r="Q452" s="225" t="s">
        <v>1</v>
      </c>
      <c r="R452" s="225" t="s">
        <v>3</v>
      </c>
      <c r="S452" s="225" t="s">
        <v>1</v>
      </c>
      <c r="T452" s="225" t="s">
        <v>3</v>
      </c>
      <c r="U452" s="225" t="s">
        <v>3</v>
      </c>
      <c r="V452" s="225" t="s">
        <v>1</v>
      </c>
      <c r="W452" s="225" t="s">
        <v>3</v>
      </c>
      <c r="X452" s="225" t="s">
        <v>3</v>
      </c>
      <c r="Y452" s="225" t="s">
        <v>1</v>
      </c>
      <c r="Z452" s="225" t="s">
        <v>1</v>
      </c>
      <c r="AA452" s="225" t="s">
        <v>1</v>
      </c>
      <c r="AB452" s="225" t="s">
        <v>1</v>
      </c>
      <c r="AC452" s="225" t="s">
        <v>1</v>
      </c>
      <c r="AD452" s="225" t="s">
        <v>1</v>
      </c>
      <c r="AE452" s="225" t="s">
        <v>1</v>
      </c>
      <c r="AF452" s="225" t="s">
        <v>1</v>
      </c>
      <c r="AG452" s="225" t="s">
        <v>3</v>
      </c>
      <c r="AH452" s="225" t="s">
        <v>1</v>
      </c>
      <c r="AI452" s="225" t="s">
        <v>1</v>
      </c>
      <c r="AJ452" s="225" t="s">
        <v>1</v>
      </c>
      <c r="AK452" s="225" t="s">
        <v>3</v>
      </c>
      <c r="AL452" s="225" t="s">
        <v>1</v>
      </c>
      <c r="AM452" s="225" t="s">
        <v>3</v>
      </c>
      <c r="AN452" s="225" t="s">
        <v>1</v>
      </c>
      <c r="AO452" s="225" t="s">
        <v>3</v>
      </c>
      <c r="AP452" s="225" t="s">
        <v>3</v>
      </c>
      <c r="AQ452" s="225" t="s">
        <v>3</v>
      </c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</row>
    <row r="453" spans="1:83" ht="15" customHeight="1" thickBot="1">
      <c r="A453" s="261"/>
      <c r="B453" s="74" t="s">
        <v>1173</v>
      </c>
      <c r="C453" s="88" t="s">
        <v>866</v>
      </c>
      <c r="D453" s="225" t="s">
        <v>1</v>
      </c>
      <c r="E453" s="225" t="s">
        <v>3</v>
      </c>
      <c r="F453" s="225" t="s">
        <v>3</v>
      </c>
      <c r="G453" s="225" t="s">
        <v>1</v>
      </c>
      <c r="H453" s="225" t="s">
        <v>1</v>
      </c>
      <c r="I453" s="225" t="s">
        <v>3</v>
      </c>
      <c r="J453" s="225" t="s">
        <v>3</v>
      </c>
      <c r="K453" s="225" t="s">
        <v>1</v>
      </c>
      <c r="L453" s="225" t="s">
        <v>3</v>
      </c>
      <c r="M453" s="225" t="s">
        <v>3</v>
      </c>
      <c r="N453" s="225" t="s">
        <v>1</v>
      </c>
      <c r="O453" s="225" t="s">
        <v>3</v>
      </c>
      <c r="P453" s="225" t="s">
        <v>3</v>
      </c>
      <c r="Q453" s="225" t="s">
        <v>1</v>
      </c>
      <c r="R453" s="225" t="s">
        <v>3</v>
      </c>
      <c r="S453" s="225" t="s">
        <v>1</v>
      </c>
      <c r="T453" s="225" t="s">
        <v>3</v>
      </c>
      <c r="U453" s="225" t="s">
        <v>3</v>
      </c>
      <c r="V453" s="225" t="s">
        <v>1</v>
      </c>
      <c r="W453" s="225" t="s">
        <v>3</v>
      </c>
      <c r="X453" s="225" t="s">
        <v>3</v>
      </c>
      <c r="Y453" s="225" t="s">
        <v>1</v>
      </c>
      <c r="Z453" s="225" t="s">
        <v>1</v>
      </c>
      <c r="AA453" s="225" t="s">
        <v>1</v>
      </c>
      <c r="AB453" s="225" t="s">
        <v>1</v>
      </c>
      <c r="AC453" s="225" t="s">
        <v>1</v>
      </c>
      <c r="AD453" s="225" t="s">
        <v>1</v>
      </c>
      <c r="AE453" s="225" t="s">
        <v>1</v>
      </c>
      <c r="AF453" s="225" t="s">
        <v>1</v>
      </c>
      <c r="AG453" s="225" t="s">
        <v>3</v>
      </c>
      <c r="AH453" s="225" t="s">
        <v>1</v>
      </c>
      <c r="AI453" s="225" t="s">
        <v>1</v>
      </c>
      <c r="AJ453" s="225" t="s">
        <v>1</v>
      </c>
      <c r="AK453" s="225" t="s">
        <v>3</v>
      </c>
      <c r="AL453" s="225" t="s">
        <v>1</v>
      </c>
      <c r="AM453" s="225" t="s">
        <v>3</v>
      </c>
      <c r="AN453" s="225" t="s">
        <v>1</v>
      </c>
      <c r="AO453" s="225" t="s">
        <v>3</v>
      </c>
      <c r="AP453" s="225" t="s">
        <v>3</v>
      </c>
      <c r="AQ453" s="225" t="s">
        <v>3</v>
      </c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</row>
    <row r="454" spans="1:83" ht="15" customHeight="1" thickBot="1">
      <c r="A454" s="261"/>
      <c r="B454" s="74" t="s">
        <v>1174</v>
      </c>
      <c r="C454" s="88" t="s">
        <v>866</v>
      </c>
      <c r="D454" s="225" t="s">
        <v>1</v>
      </c>
      <c r="E454" s="225" t="s">
        <v>3</v>
      </c>
      <c r="F454" s="225" t="s">
        <v>3</v>
      </c>
      <c r="G454" s="225" t="s">
        <v>1</v>
      </c>
      <c r="H454" s="225" t="s">
        <v>1</v>
      </c>
      <c r="I454" s="225" t="s">
        <v>3</v>
      </c>
      <c r="J454" s="225" t="s">
        <v>3</v>
      </c>
      <c r="K454" s="225" t="s">
        <v>1</v>
      </c>
      <c r="L454" s="225" t="s">
        <v>3</v>
      </c>
      <c r="M454" s="225" t="s">
        <v>3</v>
      </c>
      <c r="N454" s="225" t="s">
        <v>1</v>
      </c>
      <c r="O454" s="225" t="s">
        <v>3</v>
      </c>
      <c r="P454" s="225" t="s">
        <v>3</v>
      </c>
      <c r="Q454" s="225" t="s">
        <v>1</v>
      </c>
      <c r="R454" s="225" t="s">
        <v>3</v>
      </c>
      <c r="S454" s="225" t="s">
        <v>1</v>
      </c>
      <c r="T454" s="225" t="s">
        <v>3</v>
      </c>
      <c r="U454" s="225" t="s">
        <v>3</v>
      </c>
      <c r="V454" s="225" t="s">
        <v>1</v>
      </c>
      <c r="W454" s="225" t="s">
        <v>3</v>
      </c>
      <c r="X454" s="225" t="s">
        <v>3</v>
      </c>
      <c r="Y454" s="225" t="s">
        <v>1</v>
      </c>
      <c r="Z454" s="225" t="s">
        <v>1</v>
      </c>
      <c r="AA454" s="225" t="s">
        <v>1</v>
      </c>
      <c r="AB454" s="225" t="s">
        <v>1</v>
      </c>
      <c r="AC454" s="225" t="s">
        <v>1</v>
      </c>
      <c r="AD454" s="225" t="s">
        <v>1</v>
      </c>
      <c r="AE454" s="225" t="s">
        <v>1</v>
      </c>
      <c r="AF454" s="225" t="s">
        <v>1</v>
      </c>
      <c r="AG454" s="225" t="s">
        <v>3</v>
      </c>
      <c r="AH454" s="225" t="s">
        <v>1</v>
      </c>
      <c r="AI454" s="225" t="s">
        <v>1</v>
      </c>
      <c r="AJ454" s="225" t="s">
        <v>1</v>
      </c>
      <c r="AK454" s="225" t="s">
        <v>3</v>
      </c>
      <c r="AL454" s="225" t="s">
        <v>1</v>
      </c>
      <c r="AM454" s="225" t="s">
        <v>3</v>
      </c>
      <c r="AN454" s="225" t="s">
        <v>1</v>
      </c>
      <c r="AO454" s="225" t="s">
        <v>3</v>
      </c>
      <c r="AP454" s="225" t="s">
        <v>3</v>
      </c>
      <c r="AQ454" s="225" t="s">
        <v>3</v>
      </c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</row>
    <row r="455" spans="1:83" ht="15" customHeight="1" thickBot="1">
      <c r="A455" s="261"/>
      <c r="B455" s="74" t="s">
        <v>1175</v>
      </c>
      <c r="C455" s="88" t="s">
        <v>866</v>
      </c>
      <c r="D455" s="225" t="s">
        <v>1</v>
      </c>
      <c r="E455" s="225" t="s">
        <v>3</v>
      </c>
      <c r="F455" s="225" t="s">
        <v>3</v>
      </c>
      <c r="G455" s="225" t="s">
        <v>1</v>
      </c>
      <c r="H455" s="225" t="s">
        <v>1</v>
      </c>
      <c r="I455" s="225" t="s">
        <v>3</v>
      </c>
      <c r="J455" s="225" t="s">
        <v>3</v>
      </c>
      <c r="K455" s="225" t="s">
        <v>1</v>
      </c>
      <c r="L455" s="225" t="s">
        <v>3</v>
      </c>
      <c r="M455" s="225" t="s">
        <v>3</v>
      </c>
      <c r="N455" s="225" t="s">
        <v>1</v>
      </c>
      <c r="O455" s="225" t="s">
        <v>3</v>
      </c>
      <c r="P455" s="225" t="s">
        <v>3</v>
      </c>
      <c r="Q455" s="225" t="s">
        <v>1</v>
      </c>
      <c r="R455" s="225" t="s">
        <v>3</v>
      </c>
      <c r="S455" s="225" t="s">
        <v>1</v>
      </c>
      <c r="T455" s="225" t="s">
        <v>3</v>
      </c>
      <c r="U455" s="225" t="s">
        <v>3</v>
      </c>
      <c r="V455" s="225" t="s">
        <v>1</v>
      </c>
      <c r="W455" s="225" t="s">
        <v>3</v>
      </c>
      <c r="X455" s="225" t="s">
        <v>3</v>
      </c>
      <c r="Y455" s="225" t="s">
        <v>1</v>
      </c>
      <c r="Z455" s="225" t="s">
        <v>1</v>
      </c>
      <c r="AA455" s="225" t="s">
        <v>1</v>
      </c>
      <c r="AB455" s="225" t="s">
        <v>1</v>
      </c>
      <c r="AC455" s="225" t="s">
        <v>1</v>
      </c>
      <c r="AD455" s="225" t="s">
        <v>1</v>
      </c>
      <c r="AE455" s="225" t="s">
        <v>1</v>
      </c>
      <c r="AF455" s="225" t="s">
        <v>1</v>
      </c>
      <c r="AG455" s="225" t="s">
        <v>3</v>
      </c>
      <c r="AH455" s="225" t="s">
        <v>1</v>
      </c>
      <c r="AI455" s="225" t="s">
        <v>1</v>
      </c>
      <c r="AJ455" s="225" t="s">
        <v>1</v>
      </c>
      <c r="AK455" s="225" t="s">
        <v>3</v>
      </c>
      <c r="AL455" s="225" t="s">
        <v>1</v>
      </c>
      <c r="AM455" s="225" t="s">
        <v>3</v>
      </c>
      <c r="AN455" s="225" t="s">
        <v>1</v>
      </c>
      <c r="AO455" s="225" t="s">
        <v>3</v>
      </c>
      <c r="AP455" s="225" t="s">
        <v>3</v>
      </c>
      <c r="AQ455" s="225" t="s">
        <v>3</v>
      </c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</row>
    <row r="456" spans="1:83" ht="15" customHeight="1" thickBot="1">
      <c r="A456" s="261"/>
      <c r="B456" s="75" t="s">
        <v>1176</v>
      </c>
      <c r="C456" s="88" t="s">
        <v>866</v>
      </c>
      <c r="D456" s="225" t="s">
        <v>1</v>
      </c>
      <c r="E456" s="225" t="s">
        <v>3</v>
      </c>
      <c r="F456" s="225" t="s">
        <v>3</v>
      </c>
      <c r="G456" s="225" t="s">
        <v>1</v>
      </c>
      <c r="H456" s="225" t="s">
        <v>1</v>
      </c>
      <c r="I456" s="225" t="s">
        <v>3</v>
      </c>
      <c r="J456" s="225" t="s">
        <v>3</v>
      </c>
      <c r="K456" s="225" t="s">
        <v>1</v>
      </c>
      <c r="L456" s="225" t="s">
        <v>3</v>
      </c>
      <c r="M456" s="225" t="s">
        <v>3</v>
      </c>
      <c r="N456" s="225" t="s">
        <v>1</v>
      </c>
      <c r="O456" s="225" t="s">
        <v>3</v>
      </c>
      <c r="P456" s="225" t="s">
        <v>3</v>
      </c>
      <c r="Q456" s="225" t="s">
        <v>1</v>
      </c>
      <c r="R456" s="225" t="s">
        <v>3</v>
      </c>
      <c r="S456" s="225" t="s">
        <v>1</v>
      </c>
      <c r="T456" s="225" t="s">
        <v>3</v>
      </c>
      <c r="U456" s="225" t="s">
        <v>3</v>
      </c>
      <c r="V456" s="225" t="s">
        <v>1</v>
      </c>
      <c r="W456" s="225" t="s">
        <v>3</v>
      </c>
      <c r="X456" s="225" t="s">
        <v>1</v>
      </c>
      <c r="Y456" s="225" t="s">
        <v>1</v>
      </c>
      <c r="Z456" s="225" t="s">
        <v>1</v>
      </c>
      <c r="AA456" s="225" t="s">
        <v>1</v>
      </c>
      <c r="AB456" s="225" t="s">
        <v>1</v>
      </c>
      <c r="AC456" s="225" t="s">
        <v>1</v>
      </c>
      <c r="AD456" s="225" t="s">
        <v>1</v>
      </c>
      <c r="AE456" s="225" t="s">
        <v>1</v>
      </c>
      <c r="AF456" s="225" t="s">
        <v>1</v>
      </c>
      <c r="AG456" s="225" t="s">
        <v>3</v>
      </c>
      <c r="AH456" s="225" t="s">
        <v>1</v>
      </c>
      <c r="AI456" s="225" t="s">
        <v>1</v>
      </c>
      <c r="AJ456" s="225" t="s">
        <v>1</v>
      </c>
      <c r="AK456" s="225" t="s">
        <v>3</v>
      </c>
      <c r="AL456" s="225" t="s">
        <v>1</v>
      </c>
      <c r="AM456" s="225" t="s">
        <v>3</v>
      </c>
      <c r="AN456" s="225" t="s">
        <v>1</v>
      </c>
      <c r="AO456" s="225" t="s">
        <v>3</v>
      </c>
      <c r="AP456" s="225" t="s">
        <v>3</v>
      </c>
      <c r="AQ456" s="225" t="s">
        <v>3</v>
      </c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</row>
    <row r="457" spans="1:83" ht="15" customHeight="1" thickBot="1">
      <c r="A457" s="261"/>
      <c r="B457" s="74" t="s">
        <v>1177</v>
      </c>
      <c r="C457" s="88" t="s">
        <v>866</v>
      </c>
      <c r="D457" s="225" t="s">
        <v>1</v>
      </c>
      <c r="E457" s="225" t="s">
        <v>3</v>
      </c>
      <c r="F457" s="225" t="s">
        <v>3</v>
      </c>
      <c r="G457" s="225" t="s">
        <v>1</v>
      </c>
      <c r="H457" s="225" t="s">
        <v>1</v>
      </c>
      <c r="I457" s="225" t="s">
        <v>3</v>
      </c>
      <c r="J457" s="225" t="s">
        <v>3</v>
      </c>
      <c r="K457" s="225" t="s">
        <v>1</v>
      </c>
      <c r="L457" s="225" t="s">
        <v>3</v>
      </c>
      <c r="M457" s="225" t="s">
        <v>3</v>
      </c>
      <c r="N457" s="225" t="s">
        <v>1</v>
      </c>
      <c r="O457" s="225" t="s">
        <v>3</v>
      </c>
      <c r="P457" s="225" t="s">
        <v>3</v>
      </c>
      <c r="Q457" s="225" t="s">
        <v>1</v>
      </c>
      <c r="R457" s="225" t="s">
        <v>3</v>
      </c>
      <c r="S457" s="225" t="s">
        <v>1</v>
      </c>
      <c r="T457" s="225" t="s">
        <v>3</v>
      </c>
      <c r="U457" s="225" t="s">
        <v>3</v>
      </c>
      <c r="V457" s="225" t="s">
        <v>1</v>
      </c>
      <c r="W457" s="225" t="s">
        <v>3</v>
      </c>
      <c r="X457" s="225" t="s">
        <v>3</v>
      </c>
      <c r="Y457" s="225" t="s">
        <v>1</v>
      </c>
      <c r="Z457" s="225" t="s">
        <v>1</v>
      </c>
      <c r="AA457" s="225" t="s">
        <v>1</v>
      </c>
      <c r="AB457" s="225" t="s">
        <v>1</v>
      </c>
      <c r="AC457" s="225" t="s">
        <v>1</v>
      </c>
      <c r="AD457" s="225" t="s">
        <v>1</v>
      </c>
      <c r="AE457" s="225" t="s">
        <v>1</v>
      </c>
      <c r="AF457" s="225" t="s">
        <v>1</v>
      </c>
      <c r="AG457" s="225" t="s">
        <v>3</v>
      </c>
      <c r="AH457" s="225" t="s">
        <v>1</v>
      </c>
      <c r="AI457" s="225" t="s">
        <v>1</v>
      </c>
      <c r="AJ457" s="225" t="s">
        <v>1</v>
      </c>
      <c r="AK457" s="225" t="s">
        <v>3</v>
      </c>
      <c r="AL457" s="225" t="s">
        <v>1</v>
      </c>
      <c r="AM457" s="225" t="s">
        <v>3</v>
      </c>
      <c r="AN457" s="225" t="s">
        <v>1</v>
      </c>
      <c r="AO457" s="225" t="s">
        <v>3</v>
      </c>
      <c r="AP457" s="225" t="s">
        <v>3</v>
      </c>
      <c r="AQ457" s="225" t="s">
        <v>3</v>
      </c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</row>
    <row r="458" spans="1:83" ht="83.25" customHeight="1" thickBot="1">
      <c r="A458" s="261"/>
      <c r="B458" s="75" t="s">
        <v>1178</v>
      </c>
      <c r="C458" s="88" t="s">
        <v>866</v>
      </c>
      <c r="D458" s="225" t="s">
        <v>1</v>
      </c>
      <c r="E458" s="225" t="s">
        <v>3</v>
      </c>
      <c r="F458" s="225" t="s">
        <v>3</v>
      </c>
      <c r="G458" s="225" t="s">
        <v>1</v>
      </c>
      <c r="H458" s="225" t="s">
        <v>1</v>
      </c>
      <c r="I458" s="225" t="s">
        <v>3</v>
      </c>
      <c r="J458" s="225" t="s">
        <v>3</v>
      </c>
      <c r="K458" s="225" t="s">
        <v>1</v>
      </c>
      <c r="L458" s="225" t="s">
        <v>3</v>
      </c>
      <c r="M458" s="225" t="s">
        <v>3</v>
      </c>
      <c r="N458" s="225" t="s">
        <v>1</v>
      </c>
      <c r="O458" s="225" t="s">
        <v>3</v>
      </c>
      <c r="P458" s="225" t="s">
        <v>3</v>
      </c>
      <c r="Q458" s="225" t="s">
        <v>1</v>
      </c>
      <c r="R458" s="225" t="s">
        <v>3</v>
      </c>
      <c r="S458" s="225" t="s">
        <v>1</v>
      </c>
      <c r="T458" s="225" t="s">
        <v>3</v>
      </c>
      <c r="U458" s="225" t="s">
        <v>3</v>
      </c>
      <c r="V458" s="225" t="s">
        <v>1</v>
      </c>
      <c r="W458" s="225" t="s">
        <v>3</v>
      </c>
      <c r="X458" s="225" t="s">
        <v>3</v>
      </c>
      <c r="Y458" s="225" t="s">
        <v>1</v>
      </c>
      <c r="Z458" s="225" t="s">
        <v>1</v>
      </c>
      <c r="AA458" s="225" t="s">
        <v>1</v>
      </c>
      <c r="AB458" s="225" t="s">
        <v>1</v>
      </c>
      <c r="AC458" s="225" t="s">
        <v>1</v>
      </c>
      <c r="AD458" s="225" t="s">
        <v>1</v>
      </c>
      <c r="AE458" s="225" t="s">
        <v>1</v>
      </c>
      <c r="AF458" s="225" t="s">
        <v>1</v>
      </c>
      <c r="AG458" s="225" t="s">
        <v>3</v>
      </c>
      <c r="AH458" s="225" t="s">
        <v>1</v>
      </c>
      <c r="AI458" s="225" t="s">
        <v>1</v>
      </c>
      <c r="AJ458" s="225" t="s">
        <v>1</v>
      </c>
      <c r="AK458" s="225" t="s">
        <v>3</v>
      </c>
      <c r="AL458" s="225" t="s">
        <v>1</v>
      </c>
      <c r="AM458" s="225" t="s">
        <v>3</v>
      </c>
      <c r="AN458" s="225" t="s">
        <v>1</v>
      </c>
      <c r="AO458" s="225" t="s">
        <v>3</v>
      </c>
      <c r="AP458" s="225" t="s">
        <v>3</v>
      </c>
      <c r="AQ458" s="225" t="s">
        <v>3</v>
      </c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</row>
    <row r="459" spans="1:83" ht="15" customHeight="1" thickBot="1">
      <c r="A459" s="261"/>
      <c r="B459" s="262" t="s">
        <v>1179</v>
      </c>
      <c r="C459" s="88" t="s">
        <v>869</v>
      </c>
      <c r="D459" s="226">
        <v>44</v>
      </c>
      <c r="E459" s="226">
        <v>0</v>
      </c>
      <c r="F459" s="226">
        <v>0</v>
      </c>
      <c r="G459" s="226">
        <v>55</v>
      </c>
      <c r="H459" s="226">
        <v>0</v>
      </c>
      <c r="I459" s="226">
        <v>0</v>
      </c>
      <c r="J459" s="226"/>
      <c r="K459" s="226">
        <v>27</v>
      </c>
      <c r="L459" s="226">
        <v>0</v>
      </c>
      <c r="M459" s="226">
        <v>0</v>
      </c>
      <c r="N459" s="226">
        <v>8</v>
      </c>
      <c r="O459" s="226">
        <v>0</v>
      </c>
      <c r="P459" s="226">
        <v>0</v>
      </c>
      <c r="Q459" s="226">
        <v>25</v>
      </c>
      <c r="R459" s="226">
        <v>0</v>
      </c>
      <c r="S459" s="226">
        <v>27</v>
      </c>
      <c r="T459" s="226">
        <v>0</v>
      </c>
      <c r="U459" s="226">
        <v>0</v>
      </c>
      <c r="V459" s="226">
        <v>25</v>
      </c>
      <c r="W459" s="226">
        <v>0</v>
      </c>
      <c r="X459" s="226">
        <v>0</v>
      </c>
      <c r="Y459" s="226">
        <v>25</v>
      </c>
      <c r="Z459" s="226">
        <v>25</v>
      </c>
      <c r="AA459" s="226">
        <v>15</v>
      </c>
      <c r="AB459" s="226">
        <v>37</v>
      </c>
      <c r="AC459" s="226">
        <v>28</v>
      </c>
      <c r="AD459" s="226">
        <v>36</v>
      </c>
      <c r="AE459" s="226">
        <v>234</v>
      </c>
      <c r="AF459" s="226">
        <v>24</v>
      </c>
      <c r="AG459" s="226">
        <v>0</v>
      </c>
      <c r="AH459" s="226">
        <v>28</v>
      </c>
      <c r="AI459" s="226">
        <v>23</v>
      </c>
      <c r="AJ459" s="226">
        <v>29</v>
      </c>
      <c r="AK459" s="226">
        <v>0</v>
      </c>
      <c r="AL459" s="226">
        <v>20</v>
      </c>
      <c r="AM459" s="226">
        <v>0</v>
      </c>
      <c r="AN459" s="226">
        <v>0</v>
      </c>
      <c r="AO459" s="226">
        <v>0</v>
      </c>
      <c r="AP459" s="226">
        <v>0</v>
      </c>
      <c r="AQ459" s="226">
        <v>0</v>
      </c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</row>
    <row r="460" spans="1:83" ht="15" customHeight="1" thickBot="1">
      <c r="A460" s="261"/>
      <c r="B460" s="262"/>
      <c r="C460" s="88" t="s">
        <v>870</v>
      </c>
      <c r="D460" s="227">
        <f t="shared" ref="D460:AQ460" si="117">D459/D32*100</f>
        <v>67.692307692307693</v>
      </c>
      <c r="E460" s="227">
        <f t="shared" si="117"/>
        <v>0</v>
      </c>
      <c r="F460" s="227">
        <f t="shared" si="117"/>
        <v>0</v>
      </c>
      <c r="G460" s="227">
        <f t="shared" si="117"/>
        <v>23.305084745762709</v>
      </c>
      <c r="H460" s="227">
        <f t="shared" si="117"/>
        <v>0</v>
      </c>
      <c r="I460" s="227">
        <f t="shared" si="117"/>
        <v>0</v>
      </c>
      <c r="J460" s="227">
        <f t="shared" si="117"/>
        <v>0</v>
      </c>
      <c r="K460" s="227">
        <f t="shared" si="117"/>
        <v>15.340909090909092</v>
      </c>
      <c r="L460" s="227">
        <f t="shared" si="117"/>
        <v>0</v>
      </c>
      <c r="M460" s="227">
        <f t="shared" si="117"/>
        <v>0</v>
      </c>
      <c r="N460" s="227">
        <f t="shared" si="117"/>
        <v>4.4198895027624303</v>
      </c>
      <c r="O460" s="227">
        <f t="shared" si="117"/>
        <v>0</v>
      </c>
      <c r="P460" s="227">
        <f t="shared" si="117"/>
        <v>0</v>
      </c>
      <c r="Q460" s="227">
        <f t="shared" si="117"/>
        <v>8.0385852090032159</v>
      </c>
      <c r="R460" s="227">
        <f t="shared" si="117"/>
        <v>0</v>
      </c>
      <c r="S460" s="227">
        <f t="shared" si="117"/>
        <v>13.5678391959799</v>
      </c>
      <c r="T460" s="227">
        <f t="shared" si="117"/>
        <v>0</v>
      </c>
      <c r="U460" s="227">
        <f t="shared" si="117"/>
        <v>0</v>
      </c>
      <c r="V460" s="227">
        <f t="shared" si="117"/>
        <v>5.8275058275058269</v>
      </c>
      <c r="W460" s="227">
        <f t="shared" si="117"/>
        <v>0</v>
      </c>
      <c r="X460" s="227">
        <f t="shared" si="117"/>
        <v>0</v>
      </c>
      <c r="Y460" s="227">
        <f t="shared" si="117"/>
        <v>10.775862068965516</v>
      </c>
      <c r="Z460" s="227">
        <f t="shared" si="117"/>
        <v>17.241379310344829</v>
      </c>
      <c r="AA460" s="227">
        <f t="shared" si="117"/>
        <v>5.9055118110236222</v>
      </c>
      <c r="AB460" s="227">
        <f t="shared" si="117"/>
        <v>19.072164948453608</v>
      </c>
      <c r="AC460" s="227">
        <f t="shared" si="117"/>
        <v>7.5067024128686324</v>
      </c>
      <c r="AD460" s="227">
        <f t="shared" si="117"/>
        <v>12.811387900355871</v>
      </c>
      <c r="AE460" s="227">
        <f>AE459/AE32*100</f>
        <v>100</v>
      </c>
      <c r="AF460" s="227">
        <f t="shared" si="117"/>
        <v>8.3333333333333321</v>
      </c>
      <c r="AG460" s="227">
        <f t="shared" si="117"/>
        <v>0</v>
      </c>
      <c r="AH460" s="227">
        <f t="shared" si="117"/>
        <v>9.0322580645161281</v>
      </c>
      <c r="AI460" s="227">
        <f t="shared" si="117"/>
        <v>5.0772626931567331</v>
      </c>
      <c r="AJ460" s="227">
        <f t="shared" si="117"/>
        <v>9.1482649842271293</v>
      </c>
      <c r="AK460" s="227">
        <f t="shared" si="117"/>
        <v>0</v>
      </c>
      <c r="AL460" s="227">
        <f t="shared" si="117"/>
        <v>11.235955056179774</v>
      </c>
      <c r="AM460" s="227">
        <f t="shared" si="117"/>
        <v>0</v>
      </c>
      <c r="AN460" s="227">
        <f t="shared" si="117"/>
        <v>0</v>
      </c>
      <c r="AO460" s="227">
        <f t="shared" si="117"/>
        <v>0</v>
      </c>
      <c r="AP460" s="227">
        <f t="shared" si="117"/>
        <v>0</v>
      </c>
      <c r="AQ460" s="227">
        <f t="shared" si="117"/>
        <v>0</v>
      </c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</row>
    <row r="461" spans="1:83" ht="15" customHeight="1" thickBot="1">
      <c r="A461" s="261"/>
      <c r="B461" s="79" t="s">
        <v>1180</v>
      </c>
      <c r="C461" s="88" t="s">
        <v>866</v>
      </c>
      <c r="D461" s="225" t="s">
        <v>1</v>
      </c>
      <c r="E461" s="225" t="s">
        <v>3</v>
      </c>
      <c r="F461" s="225" t="s">
        <v>3</v>
      </c>
      <c r="G461" s="225" t="s">
        <v>1</v>
      </c>
      <c r="H461" s="225" t="s">
        <v>1</v>
      </c>
      <c r="I461" s="225" t="s">
        <v>3</v>
      </c>
      <c r="J461" s="225" t="s">
        <v>3</v>
      </c>
      <c r="K461" s="225" t="s">
        <v>1</v>
      </c>
      <c r="L461" s="225" t="s">
        <v>3</v>
      </c>
      <c r="M461" s="225"/>
      <c r="N461" s="225" t="s">
        <v>1</v>
      </c>
      <c r="O461" s="225" t="s">
        <v>3</v>
      </c>
      <c r="P461" s="225" t="s">
        <v>3</v>
      </c>
      <c r="Q461" s="225" t="s">
        <v>1</v>
      </c>
      <c r="R461" s="225" t="s">
        <v>3</v>
      </c>
      <c r="S461" s="225" t="s">
        <v>1</v>
      </c>
      <c r="T461" s="225" t="s">
        <v>3</v>
      </c>
      <c r="U461" s="225" t="s">
        <v>3</v>
      </c>
      <c r="V461" s="225" t="s">
        <v>1</v>
      </c>
      <c r="W461" s="225" t="s">
        <v>3</v>
      </c>
      <c r="X461" s="225" t="s">
        <v>3</v>
      </c>
      <c r="Y461" s="225" t="s">
        <v>1</v>
      </c>
      <c r="Z461" s="225" t="s">
        <v>1</v>
      </c>
      <c r="AA461" s="225" t="s">
        <v>1</v>
      </c>
      <c r="AB461" s="225" t="s">
        <v>1</v>
      </c>
      <c r="AC461" s="225" t="s">
        <v>1</v>
      </c>
      <c r="AD461" s="225" t="s">
        <v>1</v>
      </c>
      <c r="AE461" s="225" t="s">
        <v>1</v>
      </c>
      <c r="AF461" s="225" t="s">
        <v>1</v>
      </c>
      <c r="AG461" s="225" t="s">
        <v>3</v>
      </c>
      <c r="AH461" s="225" t="s">
        <v>1</v>
      </c>
      <c r="AI461" s="225" t="s">
        <v>1</v>
      </c>
      <c r="AJ461" s="225" t="s">
        <v>1</v>
      </c>
      <c r="AK461" s="225" t="s">
        <v>3</v>
      </c>
      <c r="AL461" s="225" t="s">
        <v>1</v>
      </c>
      <c r="AM461" s="225" t="s">
        <v>3</v>
      </c>
      <c r="AN461" s="225" t="s">
        <v>1</v>
      </c>
      <c r="AO461" s="225" t="s">
        <v>3</v>
      </c>
      <c r="AP461" s="225" t="s">
        <v>3</v>
      </c>
      <c r="AQ461" s="225" t="s">
        <v>3</v>
      </c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</row>
    <row r="462" spans="1:83" ht="15" customHeight="1" thickBot="1">
      <c r="A462" s="261"/>
      <c r="B462" s="262" t="s">
        <v>1179</v>
      </c>
      <c r="C462" s="88" t="s">
        <v>869</v>
      </c>
      <c r="D462" s="226">
        <v>44</v>
      </c>
      <c r="E462" s="226">
        <v>0</v>
      </c>
      <c r="F462" s="226">
        <v>0</v>
      </c>
      <c r="G462" s="226">
        <v>55</v>
      </c>
      <c r="H462" s="226">
        <v>0</v>
      </c>
      <c r="I462" s="226">
        <v>0</v>
      </c>
      <c r="J462" s="226">
        <v>0</v>
      </c>
      <c r="K462" s="226">
        <v>27</v>
      </c>
      <c r="L462" s="226">
        <v>0</v>
      </c>
      <c r="M462" s="226">
        <v>0</v>
      </c>
      <c r="N462" s="226">
        <v>8</v>
      </c>
      <c r="O462" s="226">
        <v>0</v>
      </c>
      <c r="P462" s="226">
        <v>0</v>
      </c>
      <c r="Q462" s="226">
        <v>25</v>
      </c>
      <c r="R462" s="226">
        <v>0</v>
      </c>
      <c r="S462" s="226">
        <v>27</v>
      </c>
      <c r="T462" s="226">
        <v>0</v>
      </c>
      <c r="U462" s="226">
        <v>0</v>
      </c>
      <c r="V462" s="226">
        <v>25</v>
      </c>
      <c r="W462" s="226">
        <v>0</v>
      </c>
      <c r="X462" s="226">
        <v>0</v>
      </c>
      <c r="Y462" s="226">
        <v>25</v>
      </c>
      <c r="Z462" s="226">
        <v>25</v>
      </c>
      <c r="AA462" s="226">
        <v>15</v>
      </c>
      <c r="AB462" s="226">
        <v>37</v>
      </c>
      <c r="AC462" s="226">
        <v>28</v>
      </c>
      <c r="AD462" s="226">
        <v>36</v>
      </c>
      <c r="AE462" s="226">
        <v>234</v>
      </c>
      <c r="AF462" s="226">
        <v>24</v>
      </c>
      <c r="AG462" s="226">
        <v>0</v>
      </c>
      <c r="AH462" s="226">
        <v>28</v>
      </c>
      <c r="AI462" s="226">
        <v>23</v>
      </c>
      <c r="AJ462" s="226">
        <v>29</v>
      </c>
      <c r="AK462" s="226">
        <v>0</v>
      </c>
      <c r="AL462" s="226">
        <v>20</v>
      </c>
      <c r="AM462" s="226">
        <v>0</v>
      </c>
      <c r="AN462" s="226">
        <v>0</v>
      </c>
      <c r="AO462" s="226">
        <v>0</v>
      </c>
      <c r="AP462" s="226">
        <v>0</v>
      </c>
      <c r="AQ462" s="226">
        <v>0</v>
      </c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</row>
    <row r="463" spans="1:83" ht="19.5" customHeight="1" thickBot="1">
      <c r="A463" s="261"/>
      <c r="B463" s="262"/>
      <c r="C463" s="88" t="s">
        <v>870</v>
      </c>
      <c r="D463" s="227">
        <f t="shared" ref="D463:AQ463" si="118">D462/D32*100</f>
        <v>67.692307692307693</v>
      </c>
      <c r="E463" s="227">
        <f t="shared" si="118"/>
        <v>0</v>
      </c>
      <c r="F463" s="227">
        <f t="shared" si="118"/>
        <v>0</v>
      </c>
      <c r="G463" s="227">
        <f t="shared" si="118"/>
        <v>23.305084745762709</v>
      </c>
      <c r="H463" s="227">
        <f t="shared" si="118"/>
        <v>0</v>
      </c>
      <c r="I463" s="227">
        <f t="shared" si="118"/>
        <v>0</v>
      </c>
      <c r="J463" s="227">
        <f t="shared" si="118"/>
        <v>0</v>
      </c>
      <c r="K463" s="227">
        <f t="shared" si="118"/>
        <v>15.340909090909092</v>
      </c>
      <c r="L463" s="227">
        <f t="shared" si="118"/>
        <v>0</v>
      </c>
      <c r="M463" s="227">
        <f t="shared" si="118"/>
        <v>0</v>
      </c>
      <c r="N463" s="227">
        <f t="shared" si="118"/>
        <v>4.4198895027624303</v>
      </c>
      <c r="O463" s="227">
        <f t="shared" si="118"/>
        <v>0</v>
      </c>
      <c r="P463" s="227">
        <f t="shared" si="118"/>
        <v>0</v>
      </c>
      <c r="Q463" s="227">
        <f t="shared" si="118"/>
        <v>8.0385852090032159</v>
      </c>
      <c r="R463" s="227">
        <f t="shared" si="118"/>
        <v>0</v>
      </c>
      <c r="S463" s="227">
        <f t="shared" si="118"/>
        <v>13.5678391959799</v>
      </c>
      <c r="T463" s="227">
        <f t="shared" si="118"/>
        <v>0</v>
      </c>
      <c r="U463" s="227">
        <f t="shared" si="118"/>
        <v>0</v>
      </c>
      <c r="V463" s="227">
        <f t="shared" si="118"/>
        <v>5.8275058275058269</v>
      </c>
      <c r="W463" s="227">
        <f t="shared" si="118"/>
        <v>0</v>
      </c>
      <c r="X463" s="227">
        <f t="shared" si="118"/>
        <v>0</v>
      </c>
      <c r="Y463" s="227">
        <f t="shared" si="118"/>
        <v>10.775862068965516</v>
      </c>
      <c r="Z463" s="227">
        <f t="shared" si="118"/>
        <v>17.241379310344829</v>
      </c>
      <c r="AA463" s="227">
        <f t="shared" si="118"/>
        <v>5.9055118110236222</v>
      </c>
      <c r="AB463" s="227">
        <f t="shared" si="118"/>
        <v>19.072164948453608</v>
      </c>
      <c r="AC463" s="227">
        <f t="shared" si="118"/>
        <v>7.5067024128686324</v>
      </c>
      <c r="AD463" s="227">
        <f t="shared" si="118"/>
        <v>12.811387900355871</v>
      </c>
      <c r="AE463" s="227">
        <f>AE462/AE32*100</f>
        <v>100</v>
      </c>
      <c r="AF463" s="227">
        <f t="shared" si="118"/>
        <v>8.3333333333333321</v>
      </c>
      <c r="AG463" s="227">
        <f t="shared" si="118"/>
        <v>0</v>
      </c>
      <c r="AH463" s="227">
        <f t="shared" si="118"/>
        <v>9.0322580645161281</v>
      </c>
      <c r="AI463" s="227">
        <f t="shared" si="118"/>
        <v>5.0772626931567331</v>
      </c>
      <c r="AJ463" s="227">
        <f t="shared" si="118"/>
        <v>9.1482649842271293</v>
      </c>
      <c r="AK463" s="227">
        <f t="shared" si="118"/>
        <v>0</v>
      </c>
      <c r="AL463" s="227">
        <f t="shared" si="118"/>
        <v>11.235955056179774</v>
      </c>
      <c r="AM463" s="227">
        <f t="shared" si="118"/>
        <v>0</v>
      </c>
      <c r="AN463" s="227">
        <f t="shared" si="118"/>
        <v>0</v>
      </c>
      <c r="AO463" s="227">
        <f t="shared" si="118"/>
        <v>0</v>
      </c>
      <c r="AP463" s="227">
        <f t="shared" si="118"/>
        <v>0</v>
      </c>
      <c r="AQ463" s="227">
        <f t="shared" si="118"/>
        <v>0</v>
      </c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</row>
    <row r="464" spans="1:83" ht="15" customHeight="1" thickBot="1">
      <c r="A464" s="261"/>
      <c r="B464" s="79" t="s">
        <v>1181</v>
      </c>
      <c r="C464" s="88" t="s">
        <v>866</v>
      </c>
      <c r="D464" s="225" t="s">
        <v>1</v>
      </c>
      <c r="E464" s="225" t="s">
        <v>3</v>
      </c>
      <c r="F464" s="225" t="s">
        <v>3</v>
      </c>
      <c r="G464" s="225" t="s">
        <v>1</v>
      </c>
      <c r="H464" s="225" t="s">
        <v>1</v>
      </c>
      <c r="I464" s="225" t="s">
        <v>3</v>
      </c>
      <c r="J464" s="225" t="s">
        <v>3</v>
      </c>
      <c r="K464" s="225" t="s">
        <v>1</v>
      </c>
      <c r="L464" s="225" t="s">
        <v>3</v>
      </c>
      <c r="M464" s="225"/>
      <c r="N464" s="225" t="s">
        <v>1</v>
      </c>
      <c r="O464" s="225" t="s">
        <v>3</v>
      </c>
      <c r="P464" s="225" t="s">
        <v>3</v>
      </c>
      <c r="Q464" s="225" t="s">
        <v>1</v>
      </c>
      <c r="R464" s="225" t="s">
        <v>3</v>
      </c>
      <c r="S464" s="225" t="s">
        <v>1</v>
      </c>
      <c r="T464" s="225" t="s">
        <v>3</v>
      </c>
      <c r="U464" s="225" t="s">
        <v>3</v>
      </c>
      <c r="V464" s="225" t="s">
        <v>1</v>
      </c>
      <c r="W464" s="225" t="s">
        <v>3</v>
      </c>
      <c r="X464" s="225" t="s">
        <v>3</v>
      </c>
      <c r="Y464" s="225" t="s">
        <v>1</v>
      </c>
      <c r="Z464" s="225" t="s">
        <v>1</v>
      </c>
      <c r="AA464" s="225" t="s">
        <v>1</v>
      </c>
      <c r="AB464" s="225" t="s">
        <v>1</v>
      </c>
      <c r="AC464" s="225" t="s">
        <v>1</v>
      </c>
      <c r="AD464" s="225" t="s">
        <v>1</v>
      </c>
      <c r="AE464" s="225" t="s">
        <v>1</v>
      </c>
      <c r="AF464" s="225" t="s">
        <v>1</v>
      </c>
      <c r="AG464" s="225" t="s">
        <v>3</v>
      </c>
      <c r="AH464" s="225" t="s">
        <v>1</v>
      </c>
      <c r="AI464" s="225" t="s">
        <v>1</v>
      </c>
      <c r="AJ464" s="225" t="s">
        <v>1</v>
      </c>
      <c r="AK464" s="225" t="s">
        <v>3</v>
      </c>
      <c r="AL464" s="225" t="s">
        <v>1</v>
      </c>
      <c r="AM464" s="225" t="s">
        <v>3</v>
      </c>
      <c r="AN464" s="225" t="s">
        <v>1</v>
      </c>
      <c r="AO464" s="225" t="s">
        <v>3</v>
      </c>
      <c r="AP464" s="225" t="s">
        <v>3</v>
      </c>
      <c r="AQ464" s="225" t="s">
        <v>3</v>
      </c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</row>
    <row r="465" spans="1:83" ht="15" customHeight="1" thickBot="1">
      <c r="A465" s="261"/>
      <c r="B465" s="263" t="s">
        <v>1179</v>
      </c>
      <c r="C465" s="88" t="s">
        <v>869</v>
      </c>
      <c r="D465" s="226">
        <v>44</v>
      </c>
      <c r="E465" s="226">
        <v>0</v>
      </c>
      <c r="F465" s="226">
        <v>0</v>
      </c>
      <c r="G465" s="226">
        <v>55</v>
      </c>
      <c r="H465" s="226">
        <v>0</v>
      </c>
      <c r="I465" s="226">
        <v>0</v>
      </c>
      <c r="J465" s="226">
        <v>0</v>
      </c>
      <c r="K465" s="226">
        <v>27</v>
      </c>
      <c r="L465" s="226">
        <v>0</v>
      </c>
      <c r="M465" s="226">
        <v>0</v>
      </c>
      <c r="N465" s="226">
        <v>8</v>
      </c>
      <c r="O465" s="226">
        <v>0</v>
      </c>
      <c r="P465" s="226">
        <v>0</v>
      </c>
      <c r="Q465" s="226">
        <v>25</v>
      </c>
      <c r="R465" s="226">
        <v>0</v>
      </c>
      <c r="S465" s="226">
        <v>27</v>
      </c>
      <c r="T465" s="226">
        <v>0</v>
      </c>
      <c r="U465" s="226">
        <v>0</v>
      </c>
      <c r="V465" s="226">
        <v>25</v>
      </c>
      <c r="W465" s="226">
        <v>0</v>
      </c>
      <c r="X465" s="226">
        <v>0</v>
      </c>
      <c r="Y465" s="226">
        <v>25</v>
      </c>
      <c r="Z465" s="226">
        <v>25</v>
      </c>
      <c r="AA465" s="226">
        <v>15</v>
      </c>
      <c r="AB465" s="226">
        <v>37</v>
      </c>
      <c r="AC465" s="226">
        <v>28</v>
      </c>
      <c r="AD465" s="226">
        <v>36</v>
      </c>
      <c r="AE465" s="226">
        <v>234</v>
      </c>
      <c r="AF465" s="226">
        <v>24</v>
      </c>
      <c r="AG465" s="226">
        <v>0</v>
      </c>
      <c r="AH465" s="226">
        <v>28</v>
      </c>
      <c r="AI465" s="226">
        <v>23</v>
      </c>
      <c r="AJ465" s="226">
        <v>29</v>
      </c>
      <c r="AK465" s="226">
        <v>0</v>
      </c>
      <c r="AL465" s="226">
        <v>20</v>
      </c>
      <c r="AM465" s="226">
        <v>0</v>
      </c>
      <c r="AN465" s="226">
        <v>0</v>
      </c>
      <c r="AO465" s="226">
        <v>0</v>
      </c>
      <c r="AP465" s="226">
        <v>0</v>
      </c>
      <c r="AQ465" s="226">
        <v>0</v>
      </c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</row>
    <row r="466" spans="1:83" ht="15" customHeight="1" thickBot="1">
      <c r="A466" s="261"/>
      <c r="B466" s="263"/>
      <c r="C466" s="88" t="s">
        <v>870</v>
      </c>
      <c r="D466" s="227">
        <f t="shared" ref="D466:AQ466" si="119">D465/D32*100</f>
        <v>67.692307692307693</v>
      </c>
      <c r="E466" s="227">
        <f t="shared" si="119"/>
        <v>0</v>
      </c>
      <c r="F466" s="227">
        <f t="shared" si="119"/>
        <v>0</v>
      </c>
      <c r="G466" s="227">
        <f t="shared" si="119"/>
        <v>23.305084745762709</v>
      </c>
      <c r="H466" s="227">
        <f t="shared" si="119"/>
        <v>0</v>
      </c>
      <c r="I466" s="227">
        <f t="shared" si="119"/>
        <v>0</v>
      </c>
      <c r="J466" s="227">
        <f t="shared" si="119"/>
        <v>0</v>
      </c>
      <c r="K466" s="227">
        <f t="shared" si="119"/>
        <v>15.340909090909092</v>
      </c>
      <c r="L466" s="227">
        <f t="shared" si="119"/>
        <v>0</v>
      </c>
      <c r="M466" s="227">
        <f t="shared" si="119"/>
        <v>0</v>
      </c>
      <c r="N466" s="227">
        <f t="shared" si="119"/>
        <v>4.4198895027624303</v>
      </c>
      <c r="O466" s="227">
        <f t="shared" si="119"/>
        <v>0</v>
      </c>
      <c r="P466" s="227">
        <f t="shared" si="119"/>
        <v>0</v>
      </c>
      <c r="Q466" s="227">
        <f t="shared" si="119"/>
        <v>8.0385852090032159</v>
      </c>
      <c r="R466" s="227">
        <f t="shared" si="119"/>
        <v>0</v>
      </c>
      <c r="S466" s="227">
        <f t="shared" si="119"/>
        <v>13.5678391959799</v>
      </c>
      <c r="T466" s="227">
        <f t="shared" si="119"/>
        <v>0</v>
      </c>
      <c r="U466" s="227">
        <f t="shared" si="119"/>
        <v>0</v>
      </c>
      <c r="V466" s="227">
        <f t="shared" si="119"/>
        <v>5.8275058275058269</v>
      </c>
      <c r="W466" s="227">
        <f t="shared" si="119"/>
        <v>0</v>
      </c>
      <c r="X466" s="227">
        <f t="shared" si="119"/>
        <v>0</v>
      </c>
      <c r="Y466" s="227">
        <f t="shared" si="119"/>
        <v>10.775862068965516</v>
      </c>
      <c r="Z466" s="227">
        <f t="shared" si="119"/>
        <v>17.241379310344829</v>
      </c>
      <c r="AA466" s="227">
        <f t="shared" si="119"/>
        <v>5.9055118110236222</v>
      </c>
      <c r="AB466" s="227">
        <f t="shared" si="119"/>
        <v>19.072164948453608</v>
      </c>
      <c r="AC466" s="227">
        <f t="shared" si="119"/>
        <v>7.5067024128686324</v>
      </c>
      <c r="AD466" s="227">
        <f t="shared" si="119"/>
        <v>12.811387900355871</v>
      </c>
      <c r="AE466" s="227">
        <f>AE465/AE32*100</f>
        <v>100</v>
      </c>
      <c r="AF466" s="227">
        <f t="shared" si="119"/>
        <v>8.3333333333333321</v>
      </c>
      <c r="AG466" s="227">
        <f t="shared" si="119"/>
        <v>0</v>
      </c>
      <c r="AH466" s="227">
        <f t="shared" si="119"/>
        <v>9.0322580645161281</v>
      </c>
      <c r="AI466" s="227">
        <f t="shared" si="119"/>
        <v>5.0772626931567331</v>
      </c>
      <c r="AJ466" s="227">
        <f t="shared" si="119"/>
        <v>9.1482649842271293</v>
      </c>
      <c r="AK466" s="227">
        <f t="shared" si="119"/>
        <v>0</v>
      </c>
      <c r="AL466" s="227">
        <f t="shared" si="119"/>
        <v>11.235955056179774</v>
      </c>
      <c r="AM466" s="227">
        <f t="shared" si="119"/>
        <v>0</v>
      </c>
      <c r="AN466" s="227">
        <f t="shared" si="119"/>
        <v>0</v>
      </c>
      <c r="AO466" s="227">
        <f t="shared" si="119"/>
        <v>0</v>
      </c>
      <c r="AP466" s="227">
        <f t="shared" si="119"/>
        <v>0</v>
      </c>
      <c r="AQ466" s="227">
        <f t="shared" si="119"/>
        <v>0</v>
      </c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</row>
    <row r="467" spans="1:83" ht="15.75" thickBot="1">
      <c r="A467" s="261"/>
      <c r="B467" s="79" t="s">
        <v>1182</v>
      </c>
      <c r="C467" s="88" t="s">
        <v>866</v>
      </c>
      <c r="D467" s="225" t="s">
        <v>1</v>
      </c>
      <c r="E467" s="225" t="s">
        <v>3</v>
      </c>
      <c r="F467" s="225" t="s">
        <v>3</v>
      </c>
      <c r="G467" s="225" t="s">
        <v>1</v>
      </c>
      <c r="H467" s="225" t="s">
        <v>1</v>
      </c>
      <c r="I467" s="225" t="s">
        <v>3</v>
      </c>
      <c r="J467" s="225" t="s">
        <v>3</v>
      </c>
      <c r="K467" s="225" t="s">
        <v>1</v>
      </c>
      <c r="L467" s="225" t="s">
        <v>3</v>
      </c>
      <c r="M467" s="225"/>
      <c r="N467" s="225" t="s">
        <v>1</v>
      </c>
      <c r="O467" s="225" t="s">
        <v>3</v>
      </c>
      <c r="P467" s="225" t="s">
        <v>3</v>
      </c>
      <c r="Q467" s="225" t="s">
        <v>1</v>
      </c>
      <c r="R467" s="225" t="s">
        <v>3</v>
      </c>
      <c r="S467" s="225" t="s">
        <v>1</v>
      </c>
      <c r="T467" s="225" t="s">
        <v>3</v>
      </c>
      <c r="U467" s="225" t="s">
        <v>3</v>
      </c>
      <c r="V467" s="225" t="s">
        <v>1</v>
      </c>
      <c r="W467" s="225" t="s">
        <v>3</v>
      </c>
      <c r="X467" s="225" t="s">
        <v>3</v>
      </c>
      <c r="Y467" s="225" t="s">
        <v>1</v>
      </c>
      <c r="Z467" s="225" t="s">
        <v>1</v>
      </c>
      <c r="AA467" s="225" t="s">
        <v>1</v>
      </c>
      <c r="AB467" s="225" t="s">
        <v>1</v>
      </c>
      <c r="AC467" s="225" t="s">
        <v>1</v>
      </c>
      <c r="AD467" s="225" t="s">
        <v>1</v>
      </c>
      <c r="AE467" s="225" t="s">
        <v>1</v>
      </c>
      <c r="AF467" s="225" t="s">
        <v>1</v>
      </c>
      <c r="AG467" s="225" t="s">
        <v>3</v>
      </c>
      <c r="AH467" s="225" t="s">
        <v>1</v>
      </c>
      <c r="AI467" s="225" t="s">
        <v>1</v>
      </c>
      <c r="AJ467" s="225" t="s">
        <v>1</v>
      </c>
      <c r="AK467" s="225" t="s">
        <v>3</v>
      </c>
      <c r="AL467" s="225" t="s">
        <v>1</v>
      </c>
      <c r="AM467" s="225" t="s">
        <v>3</v>
      </c>
      <c r="AN467" s="225" t="s">
        <v>1</v>
      </c>
      <c r="AO467" s="225" t="s">
        <v>3</v>
      </c>
      <c r="AP467" s="225" t="s">
        <v>3</v>
      </c>
      <c r="AQ467" s="225" t="s">
        <v>3</v>
      </c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</row>
    <row r="468" spans="1:83" ht="15" customHeight="1" thickBot="1">
      <c r="A468" s="261"/>
      <c r="B468" s="263" t="s">
        <v>1179</v>
      </c>
      <c r="C468" s="88" t="s">
        <v>869</v>
      </c>
      <c r="D468" s="226">
        <v>44</v>
      </c>
      <c r="E468" s="226">
        <v>0</v>
      </c>
      <c r="F468" s="226">
        <v>0</v>
      </c>
      <c r="G468" s="226">
        <v>55</v>
      </c>
      <c r="H468" s="226">
        <v>0</v>
      </c>
      <c r="I468" s="226">
        <v>0</v>
      </c>
      <c r="J468" s="226">
        <v>0</v>
      </c>
      <c r="K468" s="226">
        <v>27</v>
      </c>
      <c r="L468" s="226">
        <v>0</v>
      </c>
      <c r="M468" s="226">
        <v>0</v>
      </c>
      <c r="N468" s="226">
        <v>8</v>
      </c>
      <c r="O468" s="226">
        <v>0</v>
      </c>
      <c r="P468" s="226">
        <v>0</v>
      </c>
      <c r="Q468" s="226">
        <v>25</v>
      </c>
      <c r="R468" s="226">
        <v>0</v>
      </c>
      <c r="S468" s="226">
        <v>27</v>
      </c>
      <c r="T468" s="226">
        <v>0</v>
      </c>
      <c r="U468" s="226">
        <v>0</v>
      </c>
      <c r="V468" s="226">
        <v>25</v>
      </c>
      <c r="W468" s="226">
        <v>0</v>
      </c>
      <c r="X468" s="226">
        <v>0</v>
      </c>
      <c r="Y468" s="226">
        <v>25</v>
      </c>
      <c r="Z468" s="226">
        <v>25</v>
      </c>
      <c r="AA468" s="226">
        <v>15</v>
      </c>
      <c r="AB468" s="226">
        <v>37</v>
      </c>
      <c r="AC468" s="226">
        <v>28</v>
      </c>
      <c r="AD468" s="226">
        <v>36</v>
      </c>
      <c r="AE468" s="226">
        <v>234</v>
      </c>
      <c r="AF468" s="226">
        <v>24</v>
      </c>
      <c r="AG468" s="226">
        <v>0</v>
      </c>
      <c r="AH468" s="226">
        <v>28</v>
      </c>
      <c r="AI468" s="226">
        <v>23</v>
      </c>
      <c r="AJ468" s="226">
        <v>29</v>
      </c>
      <c r="AK468" s="226">
        <v>0</v>
      </c>
      <c r="AL468" s="226">
        <v>20</v>
      </c>
      <c r="AM468" s="226">
        <v>0</v>
      </c>
      <c r="AN468" s="226">
        <v>0</v>
      </c>
      <c r="AO468" s="226">
        <v>0</v>
      </c>
      <c r="AP468" s="226">
        <v>0</v>
      </c>
      <c r="AQ468" s="226">
        <v>0</v>
      </c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</row>
    <row r="469" spans="1:83" ht="15" customHeight="1" thickBot="1">
      <c r="A469" s="261"/>
      <c r="B469" s="263"/>
      <c r="C469" s="88" t="s">
        <v>870</v>
      </c>
      <c r="D469" s="227">
        <f t="shared" ref="D469:AQ469" si="120">D468/D32*100</f>
        <v>67.692307692307693</v>
      </c>
      <c r="E469" s="227">
        <f t="shared" si="120"/>
        <v>0</v>
      </c>
      <c r="F469" s="227">
        <f t="shared" si="120"/>
        <v>0</v>
      </c>
      <c r="G469" s="227">
        <f t="shared" si="120"/>
        <v>23.305084745762709</v>
      </c>
      <c r="H469" s="227">
        <f t="shared" si="120"/>
        <v>0</v>
      </c>
      <c r="I469" s="227">
        <f t="shared" si="120"/>
        <v>0</v>
      </c>
      <c r="J469" s="227">
        <f t="shared" si="120"/>
        <v>0</v>
      </c>
      <c r="K469" s="227">
        <f t="shared" si="120"/>
        <v>15.340909090909092</v>
      </c>
      <c r="L469" s="227">
        <f t="shared" si="120"/>
        <v>0</v>
      </c>
      <c r="M469" s="227">
        <f t="shared" si="120"/>
        <v>0</v>
      </c>
      <c r="N469" s="227">
        <f t="shared" si="120"/>
        <v>4.4198895027624303</v>
      </c>
      <c r="O469" s="227">
        <f t="shared" si="120"/>
        <v>0</v>
      </c>
      <c r="P469" s="227">
        <f t="shared" si="120"/>
        <v>0</v>
      </c>
      <c r="Q469" s="227">
        <f t="shared" si="120"/>
        <v>8.0385852090032159</v>
      </c>
      <c r="R469" s="227">
        <f t="shared" si="120"/>
        <v>0</v>
      </c>
      <c r="S469" s="227">
        <f t="shared" si="120"/>
        <v>13.5678391959799</v>
      </c>
      <c r="T469" s="227">
        <f t="shared" si="120"/>
        <v>0</v>
      </c>
      <c r="U469" s="227">
        <f t="shared" si="120"/>
        <v>0</v>
      </c>
      <c r="V469" s="227">
        <f t="shared" si="120"/>
        <v>5.8275058275058269</v>
      </c>
      <c r="W469" s="227">
        <f t="shared" si="120"/>
        <v>0</v>
      </c>
      <c r="X469" s="227">
        <f t="shared" si="120"/>
        <v>0</v>
      </c>
      <c r="Y469" s="227">
        <f t="shared" si="120"/>
        <v>10.775862068965516</v>
      </c>
      <c r="Z469" s="227">
        <f t="shared" si="120"/>
        <v>17.241379310344829</v>
      </c>
      <c r="AA469" s="227">
        <f t="shared" si="120"/>
        <v>5.9055118110236222</v>
      </c>
      <c r="AB469" s="227">
        <f t="shared" si="120"/>
        <v>19.072164948453608</v>
      </c>
      <c r="AC469" s="227">
        <f t="shared" si="120"/>
        <v>7.5067024128686324</v>
      </c>
      <c r="AD469" s="227">
        <f t="shared" si="120"/>
        <v>12.811387900355871</v>
      </c>
      <c r="AE469" s="227">
        <f>AE468/AE32*100</f>
        <v>100</v>
      </c>
      <c r="AF469" s="227">
        <f t="shared" si="120"/>
        <v>8.3333333333333321</v>
      </c>
      <c r="AG469" s="227">
        <f t="shared" si="120"/>
        <v>0</v>
      </c>
      <c r="AH469" s="227">
        <f t="shared" si="120"/>
        <v>9.0322580645161281</v>
      </c>
      <c r="AI469" s="227">
        <f t="shared" si="120"/>
        <v>5.0772626931567331</v>
      </c>
      <c r="AJ469" s="227">
        <f t="shared" si="120"/>
        <v>9.1482649842271293</v>
      </c>
      <c r="AK469" s="227">
        <f t="shared" si="120"/>
        <v>0</v>
      </c>
      <c r="AL469" s="227">
        <f t="shared" si="120"/>
        <v>11.235955056179774</v>
      </c>
      <c r="AM469" s="227">
        <f t="shared" si="120"/>
        <v>0</v>
      </c>
      <c r="AN469" s="227">
        <f t="shared" si="120"/>
        <v>0</v>
      </c>
      <c r="AO469" s="227">
        <f t="shared" si="120"/>
        <v>0</v>
      </c>
      <c r="AP469" s="227">
        <f t="shared" si="120"/>
        <v>0</v>
      </c>
      <c r="AQ469" s="227">
        <f t="shared" si="120"/>
        <v>0</v>
      </c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</row>
    <row r="470" spans="1:83" ht="15" customHeight="1" thickBot="1">
      <c r="A470" s="261"/>
      <c r="B470" s="79" t="s">
        <v>1183</v>
      </c>
      <c r="C470" s="88" t="s">
        <v>866</v>
      </c>
      <c r="D470" s="225" t="s">
        <v>1</v>
      </c>
      <c r="E470" s="225" t="s">
        <v>3</v>
      </c>
      <c r="F470" s="225" t="s">
        <v>3</v>
      </c>
      <c r="G470" s="225" t="s">
        <v>1</v>
      </c>
      <c r="H470" s="225" t="s">
        <v>1</v>
      </c>
      <c r="I470" s="225" t="s">
        <v>3</v>
      </c>
      <c r="J470" s="225" t="s">
        <v>3</v>
      </c>
      <c r="K470" s="225" t="s">
        <v>1</v>
      </c>
      <c r="L470" s="225" t="s">
        <v>3</v>
      </c>
      <c r="M470" s="225"/>
      <c r="N470" s="225" t="s">
        <v>1</v>
      </c>
      <c r="O470" s="225" t="s">
        <v>3</v>
      </c>
      <c r="P470" s="225" t="s">
        <v>3</v>
      </c>
      <c r="Q470" s="225" t="s">
        <v>1</v>
      </c>
      <c r="R470" s="225" t="s">
        <v>3</v>
      </c>
      <c r="S470" s="225" t="s">
        <v>1</v>
      </c>
      <c r="T470" s="225" t="s">
        <v>3</v>
      </c>
      <c r="U470" s="225" t="s">
        <v>3</v>
      </c>
      <c r="V470" s="225" t="s">
        <v>1</v>
      </c>
      <c r="W470" s="225" t="s">
        <v>3</v>
      </c>
      <c r="X470" s="225" t="s">
        <v>3</v>
      </c>
      <c r="Y470" s="225" t="s">
        <v>1</v>
      </c>
      <c r="Z470" s="225" t="s">
        <v>1</v>
      </c>
      <c r="AA470" s="225" t="s">
        <v>1</v>
      </c>
      <c r="AB470" s="225" t="s">
        <v>1</v>
      </c>
      <c r="AC470" s="225" t="s">
        <v>1</v>
      </c>
      <c r="AD470" s="225" t="s">
        <v>1</v>
      </c>
      <c r="AE470" s="225" t="s">
        <v>1</v>
      </c>
      <c r="AF470" s="225" t="s">
        <v>1</v>
      </c>
      <c r="AG470" s="225" t="s">
        <v>3</v>
      </c>
      <c r="AH470" s="225" t="s">
        <v>1</v>
      </c>
      <c r="AI470" s="225" t="s">
        <v>1</v>
      </c>
      <c r="AJ470" s="225" t="s">
        <v>1</v>
      </c>
      <c r="AK470" s="225" t="s">
        <v>3</v>
      </c>
      <c r="AL470" s="225" t="s">
        <v>1</v>
      </c>
      <c r="AM470" s="225" t="s">
        <v>3</v>
      </c>
      <c r="AN470" s="225" t="s">
        <v>1</v>
      </c>
      <c r="AO470" s="225" t="s">
        <v>3</v>
      </c>
      <c r="AP470" s="225" t="s">
        <v>3</v>
      </c>
      <c r="AQ470" s="225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</row>
    <row r="471" spans="1:83" ht="15" customHeight="1" thickBot="1">
      <c r="A471" s="261"/>
      <c r="B471" s="263" t="s">
        <v>1179</v>
      </c>
      <c r="C471" s="88" t="s">
        <v>869</v>
      </c>
      <c r="D471" s="226">
        <v>44</v>
      </c>
      <c r="E471" s="226">
        <v>0</v>
      </c>
      <c r="F471" s="226">
        <v>0</v>
      </c>
      <c r="G471" s="226">
        <v>55</v>
      </c>
      <c r="H471" s="226">
        <v>0</v>
      </c>
      <c r="I471" s="226">
        <v>0</v>
      </c>
      <c r="J471" s="226">
        <v>0</v>
      </c>
      <c r="K471" s="226">
        <v>27</v>
      </c>
      <c r="L471" s="226">
        <v>0</v>
      </c>
      <c r="M471" s="226">
        <v>0</v>
      </c>
      <c r="N471" s="226">
        <v>8</v>
      </c>
      <c r="O471" s="226">
        <v>0</v>
      </c>
      <c r="P471" s="226">
        <v>0</v>
      </c>
      <c r="Q471" s="226">
        <v>25</v>
      </c>
      <c r="R471" s="226">
        <v>0</v>
      </c>
      <c r="S471" s="226">
        <v>27</v>
      </c>
      <c r="T471" s="226">
        <v>0</v>
      </c>
      <c r="U471" s="226">
        <v>0</v>
      </c>
      <c r="V471" s="226">
        <v>25</v>
      </c>
      <c r="W471" s="226">
        <v>0</v>
      </c>
      <c r="X471" s="226">
        <v>0</v>
      </c>
      <c r="Y471" s="226">
        <v>25</v>
      </c>
      <c r="Z471" s="226">
        <v>25</v>
      </c>
      <c r="AA471" s="226">
        <v>15</v>
      </c>
      <c r="AB471" s="226">
        <v>37</v>
      </c>
      <c r="AC471" s="226">
        <v>28</v>
      </c>
      <c r="AD471" s="226">
        <v>36</v>
      </c>
      <c r="AE471" s="226">
        <v>234</v>
      </c>
      <c r="AF471" s="226">
        <v>24</v>
      </c>
      <c r="AG471" s="226">
        <v>0</v>
      </c>
      <c r="AH471" s="226">
        <v>28</v>
      </c>
      <c r="AI471" s="226">
        <v>23</v>
      </c>
      <c r="AJ471" s="226">
        <v>29</v>
      </c>
      <c r="AK471" s="226">
        <v>0</v>
      </c>
      <c r="AL471" s="226">
        <v>20</v>
      </c>
      <c r="AM471" s="226">
        <v>0</v>
      </c>
      <c r="AN471" s="226">
        <v>0</v>
      </c>
      <c r="AO471" s="226">
        <v>0</v>
      </c>
      <c r="AP471" s="226">
        <v>0</v>
      </c>
      <c r="AQ471" s="226">
        <v>0</v>
      </c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</row>
    <row r="472" spans="1:83" ht="15" customHeight="1" thickBot="1">
      <c r="A472" s="261"/>
      <c r="B472" s="263"/>
      <c r="C472" s="88" t="s">
        <v>870</v>
      </c>
      <c r="D472" s="227">
        <f t="shared" ref="D472:AQ472" si="121">D471/D32*100</f>
        <v>67.692307692307693</v>
      </c>
      <c r="E472" s="227">
        <f t="shared" si="121"/>
        <v>0</v>
      </c>
      <c r="F472" s="227">
        <f t="shared" si="121"/>
        <v>0</v>
      </c>
      <c r="G472" s="227">
        <f t="shared" si="121"/>
        <v>23.305084745762709</v>
      </c>
      <c r="H472" s="227">
        <f t="shared" si="121"/>
        <v>0</v>
      </c>
      <c r="I472" s="227">
        <f t="shared" si="121"/>
        <v>0</v>
      </c>
      <c r="J472" s="227">
        <f t="shared" si="121"/>
        <v>0</v>
      </c>
      <c r="K472" s="227">
        <f t="shared" si="121"/>
        <v>15.340909090909092</v>
      </c>
      <c r="L472" s="227">
        <f t="shared" si="121"/>
        <v>0</v>
      </c>
      <c r="M472" s="227">
        <f t="shared" si="121"/>
        <v>0</v>
      </c>
      <c r="N472" s="227">
        <f t="shared" si="121"/>
        <v>4.4198895027624303</v>
      </c>
      <c r="O472" s="227">
        <f t="shared" si="121"/>
        <v>0</v>
      </c>
      <c r="P472" s="227">
        <f t="shared" si="121"/>
        <v>0</v>
      </c>
      <c r="Q472" s="227">
        <f t="shared" si="121"/>
        <v>8.0385852090032159</v>
      </c>
      <c r="R472" s="227">
        <f t="shared" si="121"/>
        <v>0</v>
      </c>
      <c r="S472" s="227">
        <f t="shared" si="121"/>
        <v>13.5678391959799</v>
      </c>
      <c r="T472" s="227">
        <f t="shared" si="121"/>
        <v>0</v>
      </c>
      <c r="U472" s="227">
        <f t="shared" si="121"/>
        <v>0</v>
      </c>
      <c r="V472" s="227">
        <f t="shared" si="121"/>
        <v>5.8275058275058269</v>
      </c>
      <c r="W472" s="227">
        <f t="shared" si="121"/>
        <v>0</v>
      </c>
      <c r="X472" s="227">
        <f t="shared" si="121"/>
        <v>0</v>
      </c>
      <c r="Y472" s="227">
        <f t="shared" si="121"/>
        <v>10.775862068965516</v>
      </c>
      <c r="Z472" s="227">
        <f t="shared" si="121"/>
        <v>17.241379310344829</v>
      </c>
      <c r="AA472" s="227">
        <f t="shared" si="121"/>
        <v>5.9055118110236222</v>
      </c>
      <c r="AB472" s="227">
        <f t="shared" si="121"/>
        <v>19.072164948453608</v>
      </c>
      <c r="AC472" s="227">
        <f t="shared" si="121"/>
        <v>7.5067024128686324</v>
      </c>
      <c r="AD472" s="227">
        <f t="shared" si="121"/>
        <v>12.811387900355871</v>
      </c>
      <c r="AE472" s="227">
        <f>AE471/AE32*100</f>
        <v>100</v>
      </c>
      <c r="AF472" s="227">
        <f t="shared" si="121"/>
        <v>8.3333333333333321</v>
      </c>
      <c r="AG472" s="227">
        <f t="shared" si="121"/>
        <v>0</v>
      </c>
      <c r="AH472" s="227">
        <f t="shared" si="121"/>
        <v>9.0322580645161281</v>
      </c>
      <c r="AI472" s="227">
        <f t="shared" si="121"/>
        <v>5.0772626931567331</v>
      </c>
      <c r="AJ472" s="227">
        <f t="shared" si="121"/>
        <v>9.1482649842271293</v>
      </c>
      <c r="AK472" s="227">
        <f t="shared" si="121"/>
        <v>0</v>
      </c>
      <c r="AL472" s="227">
        <f t="shared" si="121"/>
        <v>11.235955056179774</v>
      </c>
      <c r="AM472" s="227">
        <f t="shared" si="121"/>
        <v>0</v>
      </c>
      <c r="AN472" s="227">
        <f t="shared" si="121"/>
        <v>0</v>
      </c>
      <c r="AO472" s="227">
        <f t="shared" si="121"/>
        <v>0</v>
      </c>
      <c r="AP472" s="227">
        <f t="shared" si="121"/>
        <v>0</v>
      </c>
      <c r="AQ472" s="227">
        <f t="shared" si="121"/>
        <v>0</v>
      </c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</row>
    <row r="473" spans="1:83" ht="15" customHeight="1" thickBot="1">
      <c r="A473" s="261"/>
      <c r="B473" s="75" t="s">
        <v>1184</v>
      </c>
      <c r="C473" s="88" t="s">
        <v>866</v>
      </c>
      <c r="D473" s="225" t="s">
        <v>1</v>
      </c>
      <c r="E473" s="225" t="s">
        <v>3</v>
      </c>
      <c r="F473" s="225" t="s">
        <v>3</v>
      </c>
      <c r="G473" s="225" t="s">
        <v>1</v>
      </c>
      <c r="H473" s="225" t="s">
        <v>1</v>
      </c>
      <c r="I473" s="225" t="s">
        <v>3</v>
      </c>
      <c r="J473" s="225" t="s">
        <v>3</v>
      </c>
      <c r="K473" s="225" t="s">
        <v>1</v>
      </c>
      <c r="L473" s="225" t="s">
        <v>3</v>
      </c>
      <c r="M473" s="225" t="s">
        <v>3</v>
      </c>
      <c r="N473" s="225" t="s">
        <v>1</v>
      </c>
      <c r="O473" s="225" t="s">
        <v>3</v>
      </c>
      <c r="P473" s="225" t="s">
        <v>3</v>
      </c>
      <c r="Q473" s="225" t="s">
        <v>1</v>
      </c>
      <c r="R473" s="225" t="s">
        <v>3</v>
      </c>
      <c r="S473" s="225" t="s">
        <v>1</v>
      </c>
      <c r="T473" s="225" t="s">
        <v>3</v>
      </c>
      <c r="U473" s="225" t="s">
        <v>1</v>
      </c>
      <c r="V473" s="225" t="s">
        <v>1</v>
      </c>
      <c r="W473" s="225" t="s">
        <v>3</v>
      </c>
      <c r="X473" s="225" t="s">
        <v>3</v>
      </c>
      <c r="Y473" s="225" t="s">
        <v>1</v>
      </c>
      <c r="Z473" s="225" t="s">
        <v>1</v>
      </c>
      <c r="AA473" s="225" t="s">
        <v>1</v>
      </c>
      <c r="AB473" s="225" t="s">
        <v>1</v>
      </c>
      <c r="AC473" s="225" t="s">
        <v>1</v>
      </c>
      <c r="AD473" s="225" t="s">
        <v>1</v>
      </c>
      <c r="AE473" s="225" t="s">
        <v>1</v>
      </c>
      <c r="AF473" s="225" t="s">
        <v>1</v>
      </c>
      <c r="AG473" s="225" t="s">
        <v>3</v>
      </c>
      <c r="AH473" s="225" t="s">
        <v>1</v>
      </c>
      <c r="AI473" s="225" t="s">
        <v>1</v>
      </c>
      <c r="AJ473" s="225" t="s">
        <v>1</v>
      </c>
      <c r="AK473" s="225" t="s">
        <v>3</v>
      </c>
      <c r="AL473" s="225" t="s">
        <v>1</v>
      </c>
      <c r="AM473" s="225" t="s">
        <v>3</v>
      </c>
      <c r="AN473" s="225" t="s">
        <v>1</v>
      </c>
      <c r="AO473" s="225" t="s">
        <v>3</v>
      </c>
      <c r="AP473" s="225" t="s">
        <v>3</v>
      </c>
      <c r="AQ473" s="225" t="s">
        <v>3</v>
      </c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</row>
    <row r="474" spans="1:83" ht="15" customHeight="1" thickBot="1">
      <c r="A474" s="261"/>
      <c r="B474" s="89" t="s">
        <v>1186</v>
      </c>
      <c r="C474" s="90" t="s">
        <v>866</v>
      </c>
      <c r="D474" s="228" t="s">
        <v>1</v>
      </c>
      <c r="E474" s="228" t="s">
        <v>3</v>
      </c>
      <c r="F474" s="228" t="s">
        <v>3</v>
      </c>
      <c r="G474" s="228" t="s">
        <v>1</v>
      </c>
      <c r="H474" s="228" t="s">
        <v>1</v>
      </c>
      <c r="I474" s="228" t="s">
        <v>3</v>
      </c>
      <c r="J474" s="228" t="s">
        <v>3</v>
      </c>
      <c r="K474" s="228" t="s">
        <v>1</v>
      </c>
      <c r="L474" s="228" t="s">
        <v>3</v>
      </c>
      <c r="M474" s="228" t="s">
        <v>3</v>
      </c>
      <c r="N474" s="228" t="s">
        <v>1</v>
      </c>
      <c r="O474" s="228" t="s">
        <v>3</v>
      </c>
      <c r="P474" s="228" t="s">
        <v>3</v>
      </c>
      <c r="Q474" s="228" t="s">
        <v>1</v>
      </c>
      <c r="R474" s="228" t="s">
        <v>3</v>
      </c>
      <c r="S474" s="228" t="s">
        <v>1</v>
      </c>
      <c r="T474" s="228" t="s">
        <v>3</v>
      </c>
      <c r="U474" s="228" t="s">
        <v>1</v>
      </c>
      <c r="V474" s="228" t="s">
        <v>1</v>
      </c>
      <c r="W474" s="228" t="s">
        <v>3</v>
      </c>
      <c r="X474" s="228" t="s">
        <v>3</v>
      </c>
      <c r="Y474" s="228" t="s">
        <v>1</v>
      </c>
      <c r="Z474" s="228" t="s">
        <v>1</v>
      </c>
      <c r="AA474" s="228" t="s">
        <v>1</v>
      </c>
      <c r="AB474" s="228" t="s">
        <v>1</v>
      </c>
      <c r="AC474" s="228" t="s">
        <v>1</v>
      </c>
      <c r="AD474" s="228" t="s">
        <v>1</v>
      </c>
      <c r="AE474" s="228" t="s">
        <v>1</v>
      </c>
      <c r="AF474" s="228" t="s">
        <v>1</v>
      </c>
      <c r="AG474" s="228" t="s">
        <v>3</v>
      </c>
      <c r="AH474" s="228" t="s">
        <v>1</v>
      </c>
      <c r="AI474" s="228" t="s">
        <v>1</v>
      </c>
      <c r="AJ474" s="228" t="s">
        <v>1</v>
      </c>
      <c r="AK474" s="228" t="s">
        <v>3</v>
      </c>
      <c r="AL474" s="228" t="s">
        <v>1</v>
      </c>
      <c r="AM474" s="228" t="s">
        <v>3</v>
      </c>
      <c r="AN474" s="228" t="s">
        <v>1</v>
      </c>
      <c r="AO474" s="228" t="s">
        <v>3</v>
      </c>
      <c r="AP474" s="228" t="s">
        <v>3</v>
      </c>
      <c r="AQ474" s="228" t="s">
        <v>3</v>
      </c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</row>
    <row r="475" spans="1:83" s="94" customFormat="1" ht="15.75" customHeight="1">
      <c r="A475" s="93"/>
      <c r="B475" s="93"/>
      <c r="C475" s="93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  <c r="AJ475" s="229"/>
      <c r="AK475" s="229"/>
      <c r="AL475" s="229"/>
      <c r="AM475" s="229"/>
      <c r="AN475" s="229"/>
      <c r="AO475" s="229"/>
      <c r="AP475" s="229"/>
      <c r="AQ475" s="229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</row>
    <row r="476" spans="1:83" s="92" customFormat="1">
      <c r="A476" s="95"/>
      <c r="B476" s="96"/>
      <c r="C476" s="96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0"/>
      <c r="CA476" s="130"/>
      <c r="CB476" s="130"/>
      <c r="CC476" s="130"/>
      <c r="CD476" s="130"/>
      <c r="CE476" s="130"/>
    </row>
    <row r="477" spans="1:83" s="92" customFormat="1" ht="31.5" customHeight="1">
      <c r="A477" s="95"/>
      <c r="B477" s="96"/>
      <c r="C477" s="96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  <c r="BP477" s="130"/>
      <c r="BQ477" s="130"/>
      <c r="BR477" s="130"/>
      <c r="BS477" s="130"/>
      <c r="BT477" s="130"/>
      <c r="BU477" s="130"/>
      <c r="BV477" s="130"/>
      <c r="BW477" s="130"/>
      <c r="BX477" s="130"/>
      <c r="BY477" s="130"/>
      <c r="BZ477" s="130"/>
      <c r="CA477" s="130"/>
      <c r="CB477" s="130"/>
      <c r="CC477" s="130"/>
      <c r="CD477" s="130"/>
      <c r="CE477" s="130"/>
    </row>
    <row r="478" spans="1:83" s="92" customFormat="1" ht="82.5" customHeight="1">
      <c r="A478" s="95"/>
      <c r="B478" s="96"/>
      <c r="C478" s="96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0"/>
      <c r="CA478" s="130"/>
      <c r="CB478" s="130"/>
      <c r="CC478" s="130"/>
      <c r="CD478" s="130"/>
      <c r="CE478" s="130"/>
    </row>
    <row r="479" spans="1:83" s="92" customFormat="1" ht="25.5" customHeight="1">
      <c r="A479" s="95"/>
      <c r="B479" s="96"/>
      <c r="C479" s="96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  <c r="BP479" s="130"/>
      <c r="BQ479" s="130"/>
      <c r="BR479" s="130"/>
      <c r="BS479" s="130"/>
      <c r="BT479" s="130"/>
      <c r="BU479" s="130"/>
      <c r="BV479" s="130"/>
      <c r="BW479" s="130"/>
      <c r="BX479" s="130"/>
      <c r="BY479" s="130"/>
      <c r="BZ479" s="130"/>
      <c r="CA479" s="130"/>
      <c r="CB479" s="130"/>
      <c r="CC479" s="130"/>
      <c r="CD479" s="130"/>
      <c r="CE479" s="130"/>
    </row>
    <row r="480" spans="1:83" s="92" customFormat="1" ht="25.5" customHeight="1">
      <c r="A480" s="95"/>
      <c r="B480" s="96"/>
      <c r="C480" s="96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  <c r="BP480" s="130"/>
      <c r="BQ480" s="130"/>
      <c r="BR480" s="130"/>
      <c r="BS480" s="130"/>
      <c r="BT480" s="130"/>
      <c r="BU480" s="130"/>
      <c r="BV480" s="130"/>
      <c r="BW480" s="130"/>
      <c r="BX480" s="130"/>
      <c r="BY480" s="130"/>
      <c r="BZ480" s="130"/>
      <c r="CA480" s="130"/>
      <c r="CB480" s="130"/>
      <c r="CC480" s="130"/>
      <c r="CD480" s="130"/>
      <c r="CE480" s="130"/>
    </row>
    <row r="481" spans="1:83" s="92" customFormat="1" ht="36.75" customHeight="1">
      <c r="A481" s="95"/>
      <c r="B481" s="96"/>
      <c r="C481" s="96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130"/>
      <c r="BQ481" s="130"/>
      <c r="BR481" s="130"/>
      <c r="BS481" s="130"/>
      <c r="BT481" s="130"/>
      <c r="BU481" s="130"/>
      <c r="BV481" s="130"/>
      <c r="BW481" s="130"/>
      <c r="BX481" s="130"/>
      <c r="BY481" s="130"/>
      <c r="BZ481" s="130"/>
      <c r="CA481" s="130"/>
      <c r="CB481" s="130"/>
      <c r="CC481" s="130"/>
      <c r="CD481" s="130"/>
      <c r="CE481" s="130"/>
    </row>
    <row r="482" spans="1:83" s="92" customFormat="1" ht="31.5" customHeight="1">
      <c r="A482" s="95"/>
      <c r="B482" s="96"/>
      <c r="C482" s="96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  <c r="BP482" s="130"/>
      <c r="BQ482" s="130"/>
      <c r="BR482" s="130"/>
      <c r="BS482" s="130"/>
      <c r="BT482" s="130"/>
      <c r="BU482" s="130"/>
      <c r="BV482" s="130"/>
      <c r="BW482" s="130"/>
      <c r="BX482" s="130"/>
      <c r="BY482" s="130"/>
      <c r="BZ482" s="130"/>
      <c r="CA482" s="130"/>
      <c r="CB482" s="130"/>
      <c r="CC482" s="130"/>
      <c r="CD482" s="130"/>
      <c r="CE482" s="130"/>
    </row>
    <row r="483" spans="1:83" s="92" customFormat="1" ht="22.5" customHeight="1">
      <c r="A483" s="95"/>
      <c r="B483" s="96"/>
      <c r="C483" s="96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  <c r="BP483" s="130"/>
      <c r="BQ483" s="130"/>
      <c r="BR483" s="130"/>
      <c r="BS483" s="130"/>
      <c r="BT483" s="130"/>
      <c r="BU483" s="130"/>
      <c r="BV483" s="130"/>
      <c r="BW483" s="130"/>
      <c r="BX483" s="130"/>
      <c r="BY483" s="130"/>
      <c r="BZ483" s="130"/>
      <c r="CA483" s="130"/>
      <c r="CB483" s="130"/>
      <c r="CC483" s="130"/>
      <c r="CD483" s="130"/>
      <c r="CE483" s="130"/>
    </row>
    <row r="484" spans="1:83" s="92" customFormat="1" ht="27.75" customHeight="1">
      <c r="A484" s="95"/>
      <c r="B484" s="96"/>
      <c r="C484" s="96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  <c r="BP484" s="130"/>
      <c r="BQ484" s="130"/>
      <c r="BR484" s="130"/>
      <c r="BS484" s="130"/>
      <c r="BT484" s="130"/>
      <c r="BU484" s="130"/>
      <c r="BV484" s="130"/>
      <c r="BW484" s="130"/>
      <c r="BX484" s="130"/>
      <c r="BY484" s="130"/>
      <c r="BZ484" s="130"/>
      <c r="CA484" s="130"/>
      <c r="CB484" s="130"/>
      <c r="CC484" s="130"/>
      <c r="CD484" s="130"/>
      <c r="CE484" s="130"/>
    </row>
    <row r="485" spans="1:83" s="92" customFormat="1" ht="27.75" customHeight="1">
      <c r="A485" s="95"/>
      <c r="B485" s="96"/>
      <c r="C485" s="96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  <c r="BP485" s="130"/>
      <c r="BQ485" s="130"/>
      <c r="BR485" s="130"/>
      <c r="BS485" s="130"/>
      <c r="BT485" s="130"/>
      <c r="BU485" s="130"/>
      <c r="BV485" s="130"/>
      <c r="BW485" s="130"/>
      <c r="BX485" s="130"/>
      <c r="BY485" s="130"/>
      <c r="BZ485" s="130"/>
      <c r="CA485" s="130"/>
      <c r="CB485" s="130"/>
      <c r="CC485" s="130"/>
      <c r="CD485" s="130"/>
      <c r="CE485" s="130"/>
    </row>
    <row r="486" spans="1:83" s="92" customFormat="1" ht="27.75" customHeight="1">
      <c r="A486" s="95"/>
      <c r="B486" s="96"/>
      <c r="C486" s="96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130"/>
      <c r="BQ486" s="130"/>
      <c r="BR486" s="130"/>
      <c r="BS486" s="130"/>
      <c r="BT486" s="130"/>
      <c r="BU486" s="130"/>
      <c r="BV486" s="130"/>
      <c r="BW486" s="130"/>
      <c r="BX486" s="130"/>
      <c r="BY486" s="130"/>
      <c r="BZ486" s="130"/>
      <c r="CA486" s="130"/>
      <c r="CB486" s="130"/>
      <c r="CC486" s="130"/>
      <c r="CD486" s="130"/>
      <c r="CE486" s="130"/>
    </row>
    <row r="487" spans="1:83" s="92" customFormat="1" ht="27.75" customHeight="1">
      <c r="A487" s="95"/>
      <c r="B487" s="96"/>
      <c r="C487" s="96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0"/>
      <c r="CA487" s="130"/>
      <c r="CB487" s="130"/>
      <c r="CC487" s="130"/>
      <c r="CD487" s="130"/>
      <c r="CE487" s="130"/>
    </row>
    <row r="488" spans="1:83" s="92" customFormat="1" ht="27.75" customHeight="1">
      <c r="A488" s="95"/>
      <c r="B488" s="96"/>
      <c r="C488" s="96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0"/>
      <c r="CA488" s="130"/>
      <c r="CB488" s="130"/>
      <c r="CC488" s="130"/>
      <c r="CD488" s="130"/>
      <c r="CE488" s="130"/>
    </row>
    <row r="489" spans="1:83" s="92" customFormat="1" ht="27.75" customHeight="1">
      <c r="A489" s="95"/>
      <c r="B489" s="96"/>
      <c r="C489" s="96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  <c r="BP489" s="130"/>
      <c r="BQ489" s="130"/>
      <c r="BR489" s="130"/>
      <c r="BS489" s="130"/>
      <c r="BT489" s="130"/>
      <c r="BU489" s="130"/>
      <c r="BV489" s="130"/>
      <c r="BW489" s="130"/>
      <c r="BX489" s="130"/>
      <c r="BY489" s="130"/>
      <c r="BZ489" s="130"/>
      <c r="CA489" s="130"/>
      <c r="CB489" s="130"/>
      <c r="CC489" s="130"/>
      <c r="CD489" s="130"/>
      <c r="CE489" s="130"/>
    </row>
    <row r="490" spans="1:83" s="92" customFormat="1">
      <c r="A490" s="95"/>
      <c r="B490" s="96"/>
      <c r="C490" s="96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130"/>
      <c r="BQ490" s="130"/>
      <c r="BR490" s="130"/>
      <c r="BS490" s="130"/>
      <c r="BT490" s="130"/>
      <c r="BU490" s="130"/>
      <c r="BV490" s="130"/>
      <c r="BW490" s="130"/>
      <c r="BX490" s="130"/>
      <c r="BY490" s="130"/>
      <c r="BZ490" s="130"/>
      <c r="CA490" s="130"/>
      <c r="CB490" s="130"/>
      <c r="CC490" s="130"/>
      <c r="CD490" s="130"/>
      <c r="CE490" s="130"/>
    </row>
    <row r="491" spans="1:83" s="92" customFormat="1">
      <c r="A491" s="95"/>
      <c r="B491" s="96"/>
      <c r="C491" s="96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  <c r="BP491" s="130"/>
      <c r="BQ491" s="130"/>
      <c r="BR491" s="130"/>
      <c r="BS491" s="130"/>
      <c r="BT491" s="130"/>
      <c r="BU491" s="130"/>
      <c r="BV491" s="130"/>
      <c r="BW491" s="130"/>
      <c r="BX491" s="130"/>
      <c r="BY491" s="130"/>
      <c r="BZ491" s="130"/>
      <c r="CA491" s="130"/>
      <c r="CB491" s="130"/>
      <c r="CC491" s="130"/>
      <c r="CD491" s="130"/>
      <c r="CE491" s="130"/>
    </row>
    <row r="492" spans="1:83" s="92" customFormat="1">
      <c r="A492" s="95"/>
      <c r="B492" s="96"/>
      <c r="C492" s="96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130"/>
      <c r="BQ492" s="130"/>
      <c r="BR492" s="130"/>
      <c r="BS492" s="130"/>
      <c r="BT492" s="130"/>
      <c r="BU492" s="130"/>
      <c r="BV492" s="130"/>
      <c r="BW492" s="130"/>
      <c r="BX492" s="130"/>
      <c r="BY492" s="130"/>
      <c r="BZ492" s="130"/>
      <c r="CA492" s="130"/>
      <c r="CB492" s="130"/>
      <c r="CC492" s="130"/>
      <c r="CD492" s="130"/>
      <c r="CE492" s="130"/>
    </row>
    <row r="493" spans="1:83" s="92" customFormat="1">
      <c r="A493" s="95"/>
      <c r="B493" s="96"/>
      <c r="C493" s="96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0"/>
      <c r="CA493" s="130"/>
      <c r="CB493" s="130"/>
      <c r="CC493" s="130"/>
      <c r="CD493" s="130"/>
      <c r="CE493" s="130"/>
    </row>
    <row r="494" spans="1:83" s="92" customFormat="1">
      <c r="A494" s="95"/>
      <c r="B494" s="96"/>
      <c r="C494" s="96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130"/>
      <c r="BQ494" s="130"/>
      <c r="BR494" s="130"/>
      <c r="BS494" s="130"/>
      <c r="BT494" s="130"/>
      <c r="BU494" s="130"/>
      <c r="BV494" s="130"/>
      <c r="BW494" s="130"/>
      <c r="BX494" s="130"/>
      <c r="BY494" s="130"/>
      <c r="BZ494" s="130"/>
      <c r="CA494" s="130"/>
      <c r="CB494" s="130"/>
      <c r="CC494" s="130"/>
      <c r="CD494" s="130"/>
      <c r="CE494" s="130"/>
    </row>
    <row r="495" spans="1:83" s="92" customFormat="1">
      <c r="A495" s="95"/>
      <c r="B495" s="96"/>
      <c r="C495" s="96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  <c r="BP495" s="130"/>
      <c r="BQ495" s="130"/>
      <c r="BR495" s="130"/>
      <c r="BS495" s="130"/>
      <c r="BT495" s="130"/>
      <c r="BU495" s="130"/>
      <c r="BV495" s="130"/>
      <c r="BW495" s="130"/>
      <c r="BX495" s="130"/>
      <c r="BY495" s="130"/>
      <c r="BZ495" s="130"/>
      <c r="CA495" s="130"/>
      <c r="CB495" s="130"/>
      <c r="CC495" s="130"/>
      <c r="CD495" s="130"/>
      <c r="CE495" s="130"/>
    </row>
    <row r="496" spans="1:83" s="92" customFormat="1">
      <c r="A496" s="95"/>
      <c r="B496" s="96"/>
      <c r="C496" s="96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  <c r="BP496" s="130"/>
      <c r="BQ496" s="130"/>
      <c r="BR496" s="130"/>
      <c r="BS496" s="130"/>
      <c r="BT496" s="130"/>
      <c r="BU496" s="130"/>
      <c r="BV496" s="130"/>
      <c r="BW496" s="130"/>
      <c r="BX496" s="130"/>
      <c r="BY496" s="130"/>
      <c r="BZ496" s="130"/>
      <c r="CA496" s="130"/>
      <c r="CB496" s="130"/>
      <c r="CC496" s="130"/>
      <c r="CD496" s="130"/>
      <c r="CE496" s="130"/>
    </row>
    <row r="497" spans="1:83" s="92" customFormat="1">
      <c r="A497" s="95"/>
      <c r="B497" s="96"/>
      <c r="C497" s="96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</row>
    <row r="498" spans="1:83" s="92" customFormat="1">
      <c r="A498" s="95"/>
      <c r="B498" s="96"/>
      <c r="C498" s="96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</row>
    <row r="499" spans="1:83" s="92" customFormat="1">
      <c r="A499" s="95"/>
      <c r="B499" s="96"/>
      <c r="C499" s="96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</row>
    <row r="500" spans="1:83" s="92" customFormat="1">
      <c r="A500" s="95"/>
      <c r="B500" s="96"/>
      <c r="C500" s="96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  <c r="BP500" s="130"/>
      <c r="BQ500" s="130"/>
      <c r="BR500" s="130"/>
      <c r="BS500" s="130"/>
      <c r="BT500" s="130"/>
      <c r="BU500" s="130"/>
      <c r="BV500" s="130"/>
      <c r="BW500" s="130"/>
      <c r="BX500" s="130"/>
      <c r="BY500" s="130"/>
      <c r="BZ500" s="130"/>
      <c r="CA500" s="130"/>
      <c r="CB500" s="130"/>
      <c r="CC500" s="130"/>
      <c r="CD500" s="130"/>
      <c r="CE500" s="130"/>
    </row>
    <row r="501" spans="1:83" s="92" customFormat="1">
      <c r="A501" s="95"/>
      <c r="B501" s="96"/>
      <c r="C501" s="96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130"/>
      <c r="BQ501" s="130"/>
      <c r="BR501" s="130"/>
      <c r="BS501" s="130"/>
      <c r="BT501" s="130"/>
      <c r="BU501" s="130"/>
      <c r="BV501" s="130"/>
      <c r="BW501" s="130"/>
      <c r="BX501" s="130"/>
      <c r="BY501" s="130"/>
      <c r="BZ501" s="130"/>
      <c r="CA501" s="130"/>
      <c r="CB501" s="130"/>
      <c r="CC501" s="130"/>
      <c r="CD501" s="130"/>
      <c r="CE501" s="130"/>
    </row>
    <row r="502" spans="1:83" s="92" customFormat="1">
      <c r="A502" s="95"/>
      <c r="B502" s="96"/>
      <c r="C502" s="96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  <c r="BP502" s="130"/>
      <c r="BQ502" s="130"/>
      <c r="BR502" s="130"/>
      <c r="BS502" s="130"/>
      <c r="BT502" s="130"/>
      <c r="BU502" s="130"/>
      <c r="BV502" s="130"/>
      <c r="BW502" s="130"/>
      <c r="BX502" s="130"/>
      <c r="BY502" s="130"/>
      <c r="BZ502" s="130"/>
      <c r="CA502" s="130"/>
      <c r="CB502" s="130"/>
      <c r="CC502" s="130"/>
      <c r="CD502" s="130"/>
      <c r="CE502" s="130"/>
    </row>
    <row r="503" spans="1:83" s="92" customFormat="1">
      <c r="A503" s="95"/>
      <c r="B503" s="96"/>
      <c r="C503" s="96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130"/>
      <c r="BQ503" s="130"/>
      <c r="BR503" s="130"/>
      <c r="BS503" s="130"/>
      <c r="BT503" s="130"/>
      <c r="BU503" s="130"/>
      <c r="BV503" s="130"/>
      <c r="BW503" s="130"/>
      <c r="BX503" s="130"/>
      <c r="BY503" s="130"/>
      <c r="BZ503" s="130"/>
      <c r="CA503" s="130"/>
      <c r="CB503" s="130"/>
      <c r="CC503" s="130"/>
      <c r="CD503" s="130"/>
      <c r="CE503" s="130"/>
    </row>
    <row r="504" spans="1:83" s="92" customFormat="1">
      <c r="A504" s="95"/>
      <c r="B504" s="96"/>
      <c r="C504" s="96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130"/>
      <c r="BQ504" s="130"/>
      <c r="BR504" s="130"/>
      <c r="BS504" s="130"/>
      <c r="BT504" s="130"/>
      <c r="BU504" s="130"/>
      <c r="BV504" s="130"/>
      <c r="BW504" s="130"/>
      <c r="BX504" s="130"/>
      <c r="BY504" s="130"/>
      <c r="BZ504" s="130"/>
      <c r="CA504" s="130"/>
      <c r="CB504" s="130"/>
      <c r="CC504" s="130"/>
      <c r="CD504" s="130"/>
      <c r="CE504" s="130"/>
    </row>
    <row r="505" spans="1:83" s="92" customFormat="1">
      <c r="A505" s="95"/>
      <c r="B505" s="96"/>
      <c r="C505" s="96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0"/>
      <c r="AX505" s="130"/>
      <c r="AY505" s="130"/>
      <c r="AZ505" s="130"/>
      <c r="BA505" s="130"/>
      <c r="BB505" s="130"/>
      <c r="BC505" s="130"/>
      <c r="BD505" s="130"/>
      <c r="BE505" s="130"/>
      <c r="BF505" s="130"/>
      <c r="BG505" s="130"/>
      <c r="BH505" s="130"/>
      <c r="BI505" s="130"/>
      <c r="BJ505" s="130"/>
      <c r="BK505" s="130"/>
      <c r="BL505" s="130"/>
      <c r="BM505" s="130"/>
      <c r="BN505" s="130"/>
      <c r="BO505" s="130"/>
      <c r="BP505" s="130"/>
      <c r="BQ505" s="130"/>
      <c r="BR505" s="130"/>
      <c r="BS505" s="130"/>
      <c r="BT505" s="130"/>
      <c r="BU505" s="130"/>
      <c r="BV505" s="130"/>
      <c r="BW505" s="130"/>
      <c r="BX505" s="130"/>
      <c r="BY505" s="130"/>
      <c r="BZ505" s="130"/>
      <c r="CA505" s="130"/>
      <c r="CB505" s="130"/>
      <c r="CC505" s="130"/>
      <c r="CD505" s="130"/>
      <c r="CE505" s="130"/>
    </row>
    <row r="506" spans="1:83" s="92" customFormat="1">
      <c r="A506" s="95"/>
      <c r="B506" s="96"/>
      <c r="C506" s="96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0"/>
      <c r="AX506" s="130"/>
      <c r="AY506" s="130"/>
      <c r="AZ506" s="130"/>
      <c r="BA506" s="130"/>
      <c r="BB506" s="130"/>
      <c r="BC506" s="130"/>
      <c r="BD506" s="130"/>
      <c r="BE506" s="130"/>
      <c r="BF506" s="130"/>
      <c r="BG506" s="130"/>
      <c r="BH506" s="130"/>
      <c r="BI506" s="130"/>
      <c r="BJ506" s="130"/>
      <c r="BK506" s="130"/>
      <c r="BL506" s="130"/>
      <c r="BM506" s="130"/>
      <c r="BN506" s="130"/>
      <c r="BO506" s="130"/>
      <c r="BP506" s="130"/>
      <c r="BQ506" s="130"/>
      <c r="BR506" s="130"/>
      <c r="BS506" s="130"/>
      <c r="BT506" s="130"/>
      <c r="BU506" s="130"/>
      <c r="BV506" s="130"/>
      <c r="BW506" s="130"/>
      <c r="BX506" s="130"/>
      <c r="BY506" s="130"/>
      <c r="BZ506" s="130"/>
      <c r="CA506" s="130"/>
      <c r="CB506" s="130"/>
      <c r="CC506" s="130"/>
      <c r="CD506" s="130"/>
      <c r="CE506" s="130"/>
    </row>
    <row r="507" spans="1:83" s="92" customFormat="1">
      <c r="A507" s="95"/>
      <c r="B507" s="96"/>
      <c r="C507" s="96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0"/>
      <c r="AX507" s="130"/>
      <c r="AY507" s="130"/>
      <c r="AZ507" s="130"/>
      <c r="BA507" s="130"/>
      <c r="BB507" s="130"/>
      <c r="BC507" s="130"/>
      <c r="BD507" s="130"/>
      <c r="BE507" s="130"/>
      <c r="BF507" s="130"/>
      <c r="BG507" s="130"/>
      <c r="BH507" s="130"/>
      <c r="BI507" s="130"/>
      <c r="BJ507" s="130"/>
      <c r="BK507" s="130"/>
      <c r="BL507" s="130"/>
      <c r="BM507" s="130"/>
      <c r="BN507" s="130"/>
      <c r="BO507" s="130"/>
      <c r="BP507" s="130"/>
      <c r="BQ507" s="130"/>
      <c r="BR507" s="130"/>
      <c r="BS507" s="130"/>
      <c r="BT507" s="130"/>
      <c r="BU507" s="130"/>
      <c r="BV507" s="130"/>
      <c r="BW507" s="130"/>
      <c r="BX507" s="130"/>
      <c r="BY507" s="130"/>
      <c r="BZ507" s="130"/>
      <c r="CA507" s="130"/>
      <c r="CB507" s="130"/>
      <c r="CC507" s="130"/>
      <c r="CD507" s="130"/>
      <c r="CE507" s="130"/>
    </row>
    <row r="508" spans="1:83" s="92" customFormat="1">
      <c r="A508" s="95"/>
      <c r="B508" s="96"/>
      <c r="C508" s="96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  <c r="AF508" s="130"/>
      <c r="AG508" s="130"/>
      <c r="AH508" s="130"/>
      <c r="AI508" s="130"/>
      <c r="AJ508" s="130"/>
      <c r="AK508" s="130"/>
      <c r="AL508" s="130"/>
      <c r="AM508" s="130"/>
      <c r="AN508" s="130"/>
      <c r="AO508" s="130"/>
      <c r="AP508" s="130"/>
      <c r="AQ508" s="130"/>
      <c r="AR508" s="130"/>
      <c r="AS508" s="130"/>
      <c r="AT508" s="130"/>
      <c r="AU508" s="130"/>
      <c r="AV508" s="130"/>
      <c r="AW508" s="130"/>
      <c r="AX508" s="130"/>
      <c r="AY508" s="130"/>
      <c r="AZ508" s="130"/>
      <c r="BA508" s="130"/>
      <c r="BB508" s="130"/>
      <c r="BC508" s="130"/>
      <c r="BD508" s="130"/>
      <c r="BE508" s="130"/>
      <c r="BF508" s="130"/>
      <c r="BG508" s="130"/>
      <c r="BH508" s="130"/>
      <c r="BI508" s="130"/>
      <c r="BJ508" s="130"/>
      <c r="BK508" s="130"/>
      <c r="BL508" s="130"/>
      <c r="BM508" s="130"/>
      <c r="BN508" s="130"/>
      <c r="BO508" s="130"/>
      <c r="BP508" s="130"/>
      <c r="BQ508" s="130"/>
      <c r="BR508" s="130"/>
      <c r="BS508" s="130"/>
      <c r="BT508" s="130"/>
      <c r="BU508" s="130"/>
      <c r="BV508" s="130"/>
      <c r="BW508" s="130"/>
      <c r="BX508" s="130"/>
      <c r="BY508" s="130"/>
      <c r="BZ508" s="130"/>
      <c r="CA508" s="130"/>
      <c r="CB508" s="130"/>
      <c r="CC508" s="130"/>
      <c r="CD508" s="130"/>
      <c r="CE508" s="130"/>
    </row>
    <row r="509" spans="1:83" s="92" customFormat="1" ht="30" customHeight="1">
      <c r="A509" s="95"/>
      <c r="B509" s="96"/>
      <c r="C509" s="96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  <c r="AQ509" s="130"/>
      <c r="AR509" s="130"/>
      <c r="AS509" s="130"/>
      <c r="AT509" s="130"/>
      <c r="AU509" s="130"/>
      <c r="AV509" s="130"/>
      <c r="AW509" s="130"/>
      <c r="AX509" s="130"/>
      <c r="AY509" s="130"/>
      <c r="AZ509" s="130"/>
      <c r="BA509" s="130"/>
      <c r="BB509" s="130"/>
      <c r="BC509" s="130"/>
      <c r="BD509" s="130"/>
      <c r="BE509" s="130"/>
      <c r="BF509" s="130"/>
      <c r="BG509" s="130"/>
      <c r="BH509" s="130"/>
      <c r="BI509" s="130"/>
      <c r="BJ509" s="130"/>
      <c r="BK509" s="130"/>
      <c r="BL509" s="130"/>
      <c r="BM509" s="130"/>
      <c r="BN509" s="130"/>
      <c r="BO509" s="130"/>
      <c r="BP509" s="130"/>
      <c r="BQ509" s="130"/>
      <c r="BR509" s="130"/>
      <c r="BS509" s="130"/>
      <c r="BT509" s="130"/>
      <c r="BU509" s="130"/>
      <c r="BV509" s="130"/>
      <c r="BW509" s="130"/>
      <c r="BX509" s="130"/>
      <c r="BY509" s="130"/>
      <c r="BZ509" s="130"/>
      <c r="CA509" s="130"/>
      <c r="CB509" s="130"/>
      <c r="CC509" s="130"/>
      <c r="CD509" s="130"/>
      <c r="CE509" s="130"/>
    </row>
    <row r="510" spans="1:83" s="92" customFormat="1">
      <c r="A510" s="95"/>
      <c r="B510" s="96"/>
      <c r="C510" s="96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0"/>
      <c r="AM510" s="130"/>
      <c r="AN510" s="130"/>
      <c r="AO510" s="130"/>
      <c r="AP510" s="130"/>
      <c r="AQ510" s="130"/>
      <c r="AR510" s="130"/>
      <c r="AS510" s="130"/>
      <c r="AT510" s="130"/>
      <c r="AU510" s="130"/>
      <c r="AV510" s="130"/>
      <c r="AW510" s="130"/>
      <c r="AX510" s="130"/>
      <c r="AY510" s="130"/>
      <c r="AZ510" s="130"/>
      <c r="BA510" s="130"/>
      <c r="BB510" s="130"/>
      <c r="BC510" s="130"/>
      <c r="BD510" s="130"/>
      <c r="BE510" s="130"/>
      <c r="BF510" s="130"/>
      <c r="BG510" s="130"/>
      <c r="BH510" s="130"/>
      <c r="BI510" s="130"/>
      <c r="BJ510" s="130"/>
      <c r="BK510" s="130"/>
      <c r="BL510" s="130"/>
      <c r="BM510" s="130"/>
      <c r="BN510" s="130"/>
      <c r="BO510" s="130"/>
      <c r="BP510" s="130"/>
      <c r="BQ510" s="130"/>
      <c r="BR510" s="130"/>
      <c r="BS510" s="130"/>
      <c r="BT510" s="130"/>
      <c r="BU510" s="130"/>
      <c r="BV510" s="130"/>
      <c r="BW510" s="130"/>
      <c r="BX510" s="130"/>
      <c r="BY510" s="130"/>
      <c r="BZ510" s="130"/>
      <c r="CA510" s="130"/>
      <c r="CB510" s="130"/>
      <c r="CC510" s="130"/>
      <c r="CD510" s="130"/>
      <c r="CE510" s="130"/>
    </row>
    <row r="511" spans="1:83" s="92" customFormat="1">
      <c r="A511" s="95"/>
      <c r="B511" s="96"/>
      <c r="C511" s="96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30"/>
      <c r="AK511" s="130"/>
      <c r="AL511" s="130"/>
      <c r="AM511" s="130"/>
      <c r="AN511" s="130"/>
      <c r="AO511" s="130"/>
      <c r="AP511" s="130"/>
      <c r="AQ511" s="130"/>
      <c r="AR511" s="130"/>
      <c r="AS511" s="130"/>
      <c r="AT511" s="130"/>
      <c r="AU511" s="130"/>
      <c r="AV511" s="130"/>
      <c r="AW511" s="130"/>
      <c r="AX511" s="130"/>
      <c r="AY511" s="130"/>
      <c r="AZ511" s="130"/>
      <c r="BA511" s="130"/>
      <c r="BB511" s="130"/>
      <c r="BC511" s="130"/>
      <c r="BD511" s="130"/>
      <c r="BE511" s="130"/>
      <c r="BF511" s="130"/>
      <c r="BG511" s="130"/>
      <c r="BH511" s="130"/>
      <c r="BI511" s="130"/>
      <c r="BJ511" s="130"/>
      <c r="BK511" s="130"/>
      <c r="BL511" s="130"/>
      <c r="BM511" s="130"/>
      <c r="BN511" s="130"/>
      <c r="BO511" s="130"/>
      <c r="BP511" s="130"/>
      <c r="BQ511" s="130"/>
      <c r="BR511" s="130"/>
      <c r="BS511" s="130"/>
      <c r="BT511" s="130"/>
      <c r="BU511" s="130"/>
      <c r="BV511" s="130"/>
      <c r="BW511" s="130"/>
      <c r="BX511" s="130"/>
      <c r="BY511" s="130"/>
      <c r="BZ511" s="130"/>
      <c r="CA511" s="130"/>
      <c r="CB511" s="130"/>
      <c r="CC511" s="130"/>
      <c r="CD511" s="130"/>
      <c r="CE511" s="130"/>
    </row>
    <row r="512" spans="1:83" s="92" customFormat="1" ht="15" customHeight="1">
      <c r="A512" s="95"/>
      <c r="B512" s="96"/>
      <c r="C512" s="96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  <c r="AZ512" s="130"/>
      <c r="BA512" s="130"/>
      <c r="BB512" s="130"/>
      <c r="BC512" s="130"/>
      <c r="BD512" s="130"/>
      <c r="BE512" s="130"/>
      <c r="BF512" s="130"/>
      <c r="BG512" s="130"/>
      <c r="BH512" s="130"/>
      <c r="BI512" s="130"/>
      <c r="BJ512" s="130"/>
      <c r="BK512" s="130"/>
      <c r="BL512" s="130"/>
      <c r="BM512" s="130"/>
      <c r="BN512" s="130"/>
      <c r="BO512" s="130"/>
      <c r="BP512" s="130"/>
      <c r="BQ512" s="130"/>
      <c r="BR512" s="130"/>
      <c r="BS512" s="130"/>
      <c r="BT512" s="130"/>
      <c r="BU512" s="130"/>
      <c r="BV512" s="130"/>
      <c r="BW512" s="130"/>
      <c r="BX512" s="130"/>
      <c r="BY512" s="130"/>
      <c r="BZ512" s="130"/>
      <c r="CA512" s="130"/>
      <c r="CB512" s="130"/>
      <c r="CC512" s="130"/>
      <c r="CD512" s="130"/>
      <c r="CE512" s="130"/>
    </row>
    <row r="513" spans="1:83" s="92" customFormat="1" ht="15" customHeight="1">
      <c r="A513" s="95"/>
      <c r="B513" s="96"/>
      <c r="C513" s="96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  <c r="AF513" s="130"/>
      <c r="AG513" s="130"/>
      <c r="AH513" s="130"/>
      <c r="AI513" s="130"/>
      <c r="AJ513" s="130"/>
      <c r="AK513" s="130"/>
      <c r="AL513" s="130"/>
      <c r="AM513" s="130"/>
      <c r="AN513" s="130"/>
      <c r="AO513" s="130"/>
      <c r="AP513" s="130"/>
      <c r="AQ513" s="130"/>
      <c r="AR513" s="130"/>
      <c r="AS513" s="130"/>
      <c r="AT513" s="130"/>
      <c r="AU513" s="130"/>
      <c r="AV513" s="130"/>
      <c r="AW513" s="130"/>
      <c r="AX513" s="130"/>
      <c r="AY513" s="130"/>
      <c r="AZ513" s="130"/>
      <c r="BA513" s="130"/>
      <c r="BB513" s="130"/>
      <c r="BC513" s="130"/>
      <c r="BD513" s="130"/>
      <c r="BE513" s="130"/>
      <c r="BF513" s="130"/>
      <c r="BG513" s="130"/>
      <c r="BH513" s="130"/>
      <c r="BI513" s="130"/>
      <c r="BJ513" s="130"/>
      <c r="BK513" s="130"/>
      <c r="BL513" s="130"/>
      <c r="BM513" s="130"/>
      <c r="BN513" s="130"/>
      <c r="BO513" s="130"/>
      <c r="BP513" s="130"/>
      <c r="BQ513" s="130"/>
      <c r="BR513" s="130"/>
      <c r="BS513" s="130"/>
      <c r="BT513" s="130"/>
      <c r="BU513" s="130"/>
      <c r="BV513" s="130"/>
      <c r="BW513" s="130"/>
      <c r="BX513" s="130"/>
      <c r="BY513" s="130"/>
      <c r="BZ513" s="130"/>
      <c r="CA513" s="130"/>
      <c r="CB513" s="130"/>
      <c r="CC513" s="130"/>
      <c r="CD513" s="130"/>
      <c r="CE513" s="130"/>
    </row>
    <row r="514" spans="1:83" s="92" customFormat="1" ht="59.25" customHeight="1">
      <c r="A514" s="95"/>
      <c r="B514" s="96"/>
      <c r="C514" s="96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  <c r="AF514" s="130"/>
      <c r="AG514" s="130"/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0"/>
      <c r="AX514" s="130"/>
      <c r="AY514" s="130"/>
      <c r="AZ514" s="130"/>
      <c r="BA514" s="130"/>
      <c r="BB514" s="130"/>
      <c r="BC514" s="130"/>
      <c r="BD514" s="130"/>
      <c r="BE514" s="130"/>
      <c r="BF514" s="130"/>
      <c r="BG514" s="130"/>
      <c r="BH514" s="130"/>
      <c r="BI514" s="130"/>
      <c r="BJ514" s="130"/>
      <c r="BK514" s="130"/>
      <c r="BL514" s="130"/>
      <c r="BM514" s="130"/>
      <c r="BN514" s="130"/>
      <c r="BO514" s="130"/>
      <c r="BP514" s="130"/>
      <c r="BQ514" s="130"/>
      <c r="BR514" s="130"/>
      <c r="BS514" s="130"/>
      <c r="BT514" s="130"/>
      <c r="BU514" s="130"/>
      <c r="BV514" s="130"/>
      <c r="BW514" s="130"/>
      <c r="BX514" s="130"/>
      <c r="BY514" s="130"/>
      <c r="BZ514" s="130"/>
      <c r="CA514" s="130"/>
      <c r="CB514" s="130"/>
      <c r="CC514" s="130"/>
      <c r="CD514" s="130"/>
      <c r="CE514" s="130"/>
    </row>
    <row r="515" spans="1:83" s="92" customFormat="1">
      <c r="A515" s="95"/>
      <c r="B515" s="96"/>
      <c r="C515" s="96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30"/>
      <c r="AK515" s="130"/>
      <c r="AL515" s="130"/>
      <c r="AM515" s="130"/>
      <c r="AN515" s="130"/>
      <c r="AO515" s="130"/>
      <c r="AP515" s="130"/>
      <c r="AQ515" s="130"/>
      <c r="AR515" s="130"/>
      <c r="AS515" s="130"/>
      <c r="AT515" s="130"/>
      <c r="AU515" s="130"/>
      <c r="AV515" s="130"/>
      <c r="AW515" s="130"/>
      <c r="AX515" s="130"/>
      <c r="AY515" s="130"/>
      <c r="AZ515" s="130"/>
      <c r="BA515" s="130"/>
      <c r="BB515" s="130"/>
      <c r="BC515" s="130"/>
      <c r="BD515" s="130"/>
      <c r="BE515" s="130"/>
      <c r="BF515" s="130"/>
      <c r="BG515" s="130"/>
      <c r="BH515" s="130"/>
      <c r="BI515" s="130"/>
      <c r="BJ515" s="130"/>
      <c r="BK515" s="130"/>
      <c r="BL515" s="130"/>
      <c r="BM515" s="130"/>
      <c r="BN515" s="130"/>
      <c r="BO515" s="130"/>
      <c r="BP515" s="130"/>
      <c r="BQ515" s="130"/>
      <c r="BR515" s="130"/>
      <c r="BS515" s="130"/>
      <c r="BT515" s="130"/>
      <c r="BU515" s="130"/>
      <c r="BV515" s="130"/>
      <c r="BW515" s="130"/>
      <c r="BX515" s="130"/>
      <c r="BY515" s="130"/>
      <c r="BZ515" s="130"/>
      <c r="CA515" s="130"/>
      <c r="CB515" s="130"/>
      <c r="CC515" s="130"/>
      <c r="CD515" s="130"/>
      <c r="CE515" s="130"/>
    </row>
    <row r="516" spans="1:83" s="92" customFormat="1">
      <c r="A516" s="95"/>
      <c r="B516" s="96"/>
      <c r="C516" s="96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  <c r="AF516" s="130"/>
      <c r="AG516" s="130"/>
      <c r="AH516" s="130"/>
      <c r="AI516" s="130"/>
      <c r="AJ516" s="130"/>
      <c r="AK516" s="130"/>
      <c r="AL516" s="130"/>
      <c r="AM516" s="130"/>
      <c r="AN516" s="130"/>
      <c r="AO516" s="130"/>
      <c r="AP516" s="130"/>
      <c r="AQ516" s="130"/>
      <c r="AR516" s="130"/>
      <c r="AS516" s="130"/>
      <c r="AT516" s="130"/>
      <c r="AU516" s="130"/>
      <c r="AV516" s="130"/>
      <c r="AW516" s="130"/>
      <c r="AX516" s="130"/>
      <c r="AY516" s="130"/>
      <c r="AZ516" s="130"/>
      <c r="BA516" s="130"/>
      <c r="BB516" s="130"/>
      <c r="BC516" s="130"/>
      <c r="BD516" s="130"/>
      <c r="BE516" s="130"/>
      <c r="BF516" s="130"/>
      <c r="BG516" s="130"/>
      <c r="BH516" s="130"/>
      <c r="BI516" s="130"/>
      <c r="BJ516" s="130"/>
      <c r="BK516" s="130"/>
      <c r="BL516" s="130"/>
      <c r="BM516" s="130"/>
      <c r="BN516" s="130"/>
      <c r="BO516" s="130"/>
      <c r="BP516" s="130"/>
      <c r="BQ516" s="130"/>
      <c r="BR516" s="130"/>
      <c r="BS516" s="130"/>
      <c r="BT516" s="130"/>
      <c r="BU516" s="130"/>
      <c r="BV516" s="130"/>
      <c r="BW516" s="130"/>
      <c r="BX516" s="130"/>
      <c r="BY516" s="130"/>
      <c r="BZ516" s="130"/>
      <c r="CA516" s="130"/>
      <c r="CB516" s="130"/>
      <c r="CC516" s="130"/>
      <c r="CD516" s="130"/>
      <c r="CE516" s="130"/>
    </row>
    <row r="517" spans="1:83" s="92" customFormat="1">
      <c r="A517" s="95"/>
      <c r="B517" s="96"/>
      <c r="C517" s="96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  <c r="AF517" s="130"/>
      <c r="AG517" s="130"/>
      <c r="AH517" s="130"/>
      <c r="AI517" s="130"/>
      <c r="AJ517" s="130"/>
      <c r="AK517" s="130"/>
      <c r="AL517" s="130"/>
      <c r="AM517" s="130"/>
      <c r="AN517" s="130"/>
      <c r="AO517" s="130"/>
      <c r="AP517" s="130"/>
      <c r="AQ517" s="130"/>
      <c r="AR517" s="130"/>
      <c r="AS517" s="130"/>
      <c r="AT517" s="130"/>
      <c r="AU517" s="130"/>
      <c r="AV517" s="130"/>
      <c r="AW517" s="130"/>
      <c r="AX517" s="130"/>
      <c r="AY517" s="130"/>
      <c r="AZ517" s="130"/>
      <c r="BA517" s="130"/>
      <c r="BB517" s="130"/>
      <c r="BC517" s="130"/>
      <c r="BD517" s="130"/>
      <c r="BE517" s="130"/>
      <c r="BF517" s="130"/>
      <c r="BG517" s="130"/>
      <c r="BH517" s="130"/>
      <c r="BI517" s="130"/>
      <c r="BJ517" s="130"/>
      <c r="BK517" s="130"/>
      <c r="BL517" s="130"/>
      <c r="BM517" s="130"/>
      <c r="BN517" s="130"/>
      <c r="BO517" s="130"/>
      <c r="BP517" s="130"/>
      <c r="BQ517" s="130"/>
      <c r="BR517" s="130"/>
      <c r="BS517" s="130"/>
      <c r="BT517" s="130"/>
      <c r="BU517" s="130"/>
      <c r="BV517" s="130"/>
      <c r="BW517" s="130"/>
      <c r="BX517" s="130"/>
      <c r="BY517" s="130"/>
      <c r="BZ517" s="130"/>
      <c r="CA517" s="130"/>
      <c r="CB517" s="130"/>
      <c r="CC517" s="130"/>
      <c r="CD517" s="130"/>
      <c r="CE517" s="130"/>
    </row>
    <row r="518" spans="1:83" s="92" customFormat="1">
      <c r="A518" s="95"/>
      <c r="B518" s="96"/>
      <c r="C518" s="96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  <c r="AZ518" s="130"/>
      <c r="BA518" s="130"/>
      <c r="BB518" s="130"/>
      <c r="BC518" s="130"/>
      <c r="BD518" s="130"/>
      <c r="BE518" s="130"/>
      <c r="BF518" s="130"/>
      <c r="BG518" s="130"/>
      <c r="BH518" s="130"/>
      <c r="BI518" s="130"/>
      <c r="BJ518" s="130"/>
      <c r="BK518" s="130"/>
      <c r="BL518" s="130"/>
      <c r="BM518" s="130"/>
      <c r="BN518" s="130"/>
      <c r="BO518" s="130"/>
      <c r="BP518" s="130"/>
      <c r="BQ518" s="130"/>
      <c r="BR518" s="130"/>
      <c r="BS518" s="130"/>
      <c r="BT518" s="130"/>
      <c r="BU518" s="130"/>
      <c r="BV518" s="130"/>
      <c r="BW518" s="130"/>
      <c r="BX518" s="130"/>
      <c r="BY518" s="130"/>
      <c r="BZ518" s="130"/>
      <c r="CA518" s="130"/>
      <c r="CB518" s="130"/>
      <c r="CC518" s="130"/>
      <c r="CD518" s="130"/>
      <c r="CE518" s="130"/>
    </row>
    <row r="519" spans="1:83" s="92" customFormat="1">
      <c r="A519" s="95"/>
      <c r="B519" s="96"/>
      <c r="C519" s="96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0"/>
      <c r="AX519" s="130"/>
      <c r="AY519" s="130"/>
      <c r="AZ519" s="130"/>
      <c r="BA519" s="130"/>
      <c r="BB519" s="130"/>
      <c r="BC519" s="130"/>
      <c r="BD519" s="130"/>
      <c r="BE519" s="130"/>
      <c r="BF519" s="130"/>
      <c r="BG519" s="130"/>
      <c r="BH519" s="130"/>
      <c r="BI519" s="130"/>
      <c r="BJ519" s="130"/>
      <c r="BK519" s="130"/>
      <c r="BL519" s="130"/>
      <c r="BM519" s="130"/>
      <c r="BN519" s="130"/>
      <c r="BO519" s="130"/>
      <c r="BP519" s="130"/>
      <c r="BQ519" s="130"/>
      <c r="BR519" s="130"/>
      <c r="BS519" s="130"/>
      <c r="BT519" s="130"/>
      <c r="BU519" s="130"/>
      <c r="BV519" s="130"/>
      <c r="BW519" s="130"/>
      <c r="BX519" s="130"/>
      <c r="BY519" s="130"/>
      <c r="BZ519" s="130"/>
      <c r="CA519" s="130"/>
      <c r="CB519" s="130"/>
      <c r="CC519" s="130"/>
      <c r="CD519" s="130"/>
      <c r="CE519" s="130"/>
    </row>
    <row r="520" spans="1:83" s="92" customFormat="1">
      <c r="A520" s="95"/>
      <c r="B520" s="96"/>
      <c r="C520" s="96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0"/>
      <c r="AG520" s="130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0"/>
      <c r="AR520" s="130"/>
      <c r="AS520" s="130"/>
      <c r="AT520" s="130"/>
      <c r="AU520" s="130"/>
      <c r="AV520" s="130"/>
      <c r="AW520" s="130"/>
      <c r="AX520" s="130"/>
      <c r="AY520" s="130"/>
      <c r="AZ520" s="130"/>
      <c r="BA520" s="130"/>
      <c r="BB520" s="130"/>
      <c r="BC520" s="130"/>
      <c r="BD520" s="130"/>
      <c r="BE520" s="130"/>
      <c r="BF520" s="130"/>
      <c r="BG520" s="130"/>
      <c r="BH520" s="130"/>
      <c r="BI520" s="130"/>
      <c r="BJ520" s="130"/>
      <c r="BK520" s="130"/>
      <c r="BL520" s="130"/>
      <c r="BM520" s="130"/>
      <c r="BN520" s="130"/>
      <c r="BO520" s="130"/>
      <c r="BP520" s="130"/>
      <c r="BQ520" s="130"/>
      <c r="BR520" s="130"/>
      <c r="BS520" s="130"/>
      <c r="BT520" s="130"/>
      <c r="BU520" s="130"/>
      <c r="BV520" s="130"/>
      <c r="BW520" s="130"/>
      <c r="BX520" s="130"/>
      <c r="BY520" s="130"/>
      <c r="BZ520" s="130"/>
      <c r="CA520" s="130"/>
      <c r="CB520" s="130"/>
      <c r="CC520" s="130"/>
      <c r="CD520" s="130"/>
      <c r="CE520" s="130"/>
    </row>
    <row r="521" spans="1:83" s="92" customFormat="1">
      <c r="A521" s="95"/>
      <c r="B521" s="96"/>
      <c r="C521" s="96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  <c r="AQ521" s="130"/>
      <c r="AR521" s="130"/>
      <c r="AS521" s="130"/>
      <c r="AT521" s="130"/>
      <c r="AU521" s="130"/>
      <c r="AV521" s="130"/>
      <c r="AW521" s="130"/>
      <c r="AX521" s="130"/>
      <c r="AY521" s="130"/>
      <c r="AZ521" s="130"/>
      <c r="BA521" s="130"/>
      <c r="BB521" s="130"/>
      <c r="BC521" s="130"/>
      <c r="BD521" s="130"/>
      <c r="BE521" s="130"/>
      <c r="BF521" s="130"/>
      <c r="BG521" s="130"/>
      <c r="BH521" s="130"/>
      <c r="BI521" s="130"/>
      <c r="BJ521" s="130"/>
      <c r="BK521" s="130"/>
      <c r="BL521" s="130"/>
      <c r="BM521" s="130"/>
      <c r="BN521" s="130"/>
      <c r="BO521" s="130"/>
      <c r="BP521" s="130"/>
      <c r="BQ521" s="130"/>
      <c r="BR521" s="130"/>
      <c r="BS521" s="130"/>
      <c r="BT521" s="130"/>
      <c r="BU521" s="130"/>
      <c r="BV521" s="130"/>
      <c r="BW521" s="130"/>
      <c r="BX521" s="130"/>
      <c r="BY521" s="130"/>
      <c r="BZ521" s="130"/>
      <c r="CA521" s="130"/>
      <c r="CB521" s="130"/>
      <c r="CC521" s="130"/>
      <c r="CD521" s="130"/>
      <c r="CE521" s="130"/>
    </row>
    <row r="522" spans="1:83" s="92" customFormat="1">
      <c r="A522" s="95"/>
      <c r="B522" s="96"/>
      <c r="C522" s="96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  <c r="AF522" s="130"/>
      <c r="AG522" s="130"/>
      <c r="AH522" s="130"/>
      <c r="AI522" s="130"/>
      <c r="AJ522" s="130"/>
      <c r="AK522" s="130"/>
      <c r="AL522" s="130"/>
      <c r="AM522" s="130"/>
      <c r="AN522" s="130"/>
      <c r="AO522" s="130"/>
      <c r="AP522" s="130"/>
      <c r="AQ522" s="130"/>
      <c r="AR522" s="130"/>
      <c r="AS522" s="130"/>
      <c r="AT522" s="130"/>
      <c r="AU522" s="130"/>
      <c r="AV522" s="130"/>
      <c r="AW522" s="130"/>
      <c r="AX522" s="130"/>
      <c r="AY522" s="130"/>
      <c r="AZ522" s="130"/>
      <c r="BA522" s="130"/>
      <c r="BB522" s="130"/>
      <c r="BC522" s="130"/>
      <c r="BD522" s="130"/>
      <c r="BE522" s="130"/>
      <c r="BF522" s="130"/>
      <c r="BG522" s="130"/>
      <c r="BH522" s="130"/>
      <c r="BI522" s="130"/>
      <c r="BJ522" s="130"/>
      <c r="BK522" s="130"/>
      <c r="BL522" s="130"/>
      <c r="BM522" s="130"/>
      <c r="BN522" s="130"/>
      <c r="BO522" s="130"/>
      <c r="BP522" s="130"/>
      <c r="BQ522" s="130"/>
      <c r="BR522" s="130"/>
      <c r="BS522" s="130"/>
      <c r="BT522" s="130"/>
      <c r="BU522" s="130"/>
      <c r="BV522" s="130"/>
      <c r="BW522" s="130"/>
      <c r="BX522" s="130"/>
      <c r="BY522" s="130"/>
      <c r="BZ522" s="130"/>
      <c r="CA522" s="130"/>
      <c r="CB522" s="130"/>
      <c r="CC522" s="130"/>
      <c r="CD522" s="130"/>
      <c r="CE522" s="130"/>
    </row>
    <row r="523" spans="1:83" s="92" customFormat="1">
      <c r="A523" s="95"/>
      <c r="B523" s="96"/>
      <c r="C523" s="96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  <c r="AF523" s="130"/>
      <c r="AG523" s="130"/>
      <c r="AH523" s="130"/>
      <c r="AI523" s="130"/>
      <c r="AJ523" s="130"/>
      <c r="AK523" s="130"/>
      <c r="AL523" s="130"/>
      <c r="AM523" s="130"/>
      <c r="AN523" s="130"/>
      <c r="AO523" s="130"/>
      <c r="AP523" s="130"/>
      <c r="AQ523" s="130"/>
      <c r="AR523" s="130"/>
      <c r="AS523" s="130"/>
      <c r="AT523" s="130"/>
      <c r="AU523" s="130"/>
      <c r="AV523" s="130"/>
      <c r="AW523" s="130"/>
      <c r="AX523" s="130"/>
      <c r="AY523" s="130"/>
      <c r="AZ523" s="130"/>
      <c r="BA523" s="130"/>
      <c r="BB523" s="130"/>
      <c r="BC523" s="130"/>
      <c r="BD523" s="130"/>
      <c r="BE523" s="130"/>
      <c r="BF523" s="130"/>
      <c r="BG523" s="130"/>
      <c r="BH523" s="130"/>
      <c r="BI523" s="130"/>
      <c r="BJ523" s="130"/>
      <c r="BK523" s="130"/>
      <c r="BL523" s="130"/>
      <c r="BM523" s="130"/>
      <c r="BN523" s="130"/>
      <c r="BO523" s="130"/>
      <c r="BP523" s="130"/>
      <c r="BQ523" s="130"/>
      <c r="BR523" s="130"/>
      <c r="BS523" s="130"/>
      <c r="BT523" s="130"/>
      <c r="BU523" s="130"/>
      <c r="BV523" s="130"/>
      <c r="BW523" s="130"/>
      <c r="BX523" s="130"/>
      <c r="BY523" s="130"/>
      <c r="BZ523" s="130"/>
      <c r="CA523" s="130"/>
      <c r="CB523" s="130"/>
      <c r="CC523" s="130"/>
      <c r="CD523" s="130"/>
      <c r="CE523" s="130"/>
    </row>
    <row r="524" spans="1:83" s="92" customFormat="1">
      <c r="A524" s="95"/>
      <c r="B524" s="96"/>
      <c r="C524" s="96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0"/>
      <c r="AX524" s="130"/>
      <c r="AY524" s="130"/>
      <c r="AZ524" s="130"/>
      <c r="BA524" s="130"/>
      <c r="BB524" s="130"/>
      <c r="BC524" s="130"/>
      <c r="BD524" s="130"/>
      <c r="BE524" s="130"/>
      <c r="BF524" s="130"/>
      <c r="BG524" s="130"/>
      <c r="BH524" s="130"/>
      <c r="BI524" s="130"/>
      <c r="BJ524" s="130"/>
      <c r="BK524" s="130"/>
      <c r="BL524" s="130"/>
      <c r="BM524" s="130"/>
      <c r="BN524" s="130"/>
      <c r="BO524" s="130"/>
      <c r="BP524" s="130"/>
      <c r="BQ524" s="130"/>
      <c r="BR524" s="130"/>
      <c r="BS524" s="130"/>
      <c r="BT524" s="130"/>
      <c r="BU524" s="130"/>
      <c r="BV524" s="130"/>
      <c r="BW524" s="130"/>
      <c r="BX524" s="130"/>
      <c r="BY524" s="130"/>
      <c r="BZ524" s="130"/>
      <c r="CA524" s="130"/>
      <c r="CB524" s="130"/>
      <c r="CC524" s="130"/>
      <c r="CD524" s="130"/>
      <c r="CE524" s="130"/>
    </row>
    <row r="525" spans="1:83" s="92" customFormat="1">
      <c r="A525" s="95"/>
      <c r="B525" s="96"/>
      <c r="C525" s="96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0"/>
      <c r="AX525" s="130"/>
      <c r="AY525" s="130"/>
      <c r="AZ525" s="130"/>
      <c r="BA525" s="130"/>
      <c r="BB525" s="130"/>
      <c r="BC525" s="130"/>
      <c r="BD525" s="130"/>
      <c r="BE525" s="130"/>
      <c r="BF525" s="130"/>
      <c r="BG525" s="130"/>
      <c r="BH525" s="130"/>
      <c r="BI525" s="130"/>
      <c r="BJ525" s="130"/>
      <c r="BK525" s="130"/>
      <c r="BL525" s="130"/>
      <c r="BM525" s="130"/>
      <c r="BN525" s="130"/>
      <c r="BO525" s="130"/>
      <c r="BP525" s="130"/>
      <c r="BQ525" s="130"/>
      <c r="BR525" s="130"/>
      <c r="BS525" s="130"/>
      <c r="BT525" s="130"/>
      <c r="BU525" s="130"/>
      <c r="BV525" s="130"/>
      <c r="BW525" s="130"/>
      <c r="BX525" s="130"/>
      <c r="BY525" s="130"/>
      <c r="BZ525" s="130"/>
      <c r="CA525" s="130"/>
      <c r="CB525" s="130"/>
      <c r="CC525" s="130"/>
      <c r="CD525" s="130"/>
      <c r="CE525" s="130"/>
    </row>
    <row r="526" spans="1:83" s="92" customFormat="1">
      <c r="A526" s="95"/>
      <c r="B526" s="96"/>
      <c r="C526" s="96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0"/>
      <c r="AX526" s="130"/>
      <c r="AY526" s="130"/>
      <c r="AZ526" s="130"/>
      <c r="BA526" s="130"/>
      <c r="BB526" s="130"/>
      <c r="BC526" s="130"/>
      <c r="BD526" s="130"/>
      <c r="BE526" s="130"/>
      <c r="BF526" s="130"/>
      <c r="BG526" s="130"/>
      <c r="BH526" s="130"/>
      <c r="BI526" s="130"/>
      <c r="BJ526" s="130"/>
      <c r="BK526" s="130"/>
      <c r="BL526" s="130"/>
      <c r="BM526" s="130"/>
      <c r="BN526" s="130"/>
      <c r="BO526" s="130"/>
      <c r="BP526" s="130"/>
      <c r="BQ526" s="130"/>
      <c r="BR526" s="130"/>
      <c r="BS526" s="130"/>
      <c r="BT526" s="130"/>
      <c r="BU526" s="130"/>
      <c r="BV526" s="130"/>
      <c r="BW526" s="130"/>
      <c r="BX526" s="130"/>
      <c r="BY526" s="130"/>
      <c r="BZ526" s="130"/>
      <c r="CA526" s="130"/>
      <c r="CB526" s="130"/>
      <c r="CC526" s="130"/>
      <c r="CD526" s="130"/>
      <c r="CE526" s="130"/>
    </row>
    <row r="527" spans="1:83" s="92" customFormat="1">
      <c r="A527" s="95"/>
      <c r="B527" s="96"/>
      <c r="C527" s="96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  <c r="AZ527" s="130"/>
      <c r="BA527" s="130"/>
      <c r="BB527" s="130"/>
      <c r="BC527" s="130"/>
      <c r="BD527" s="130"/>
      <c r="BE527" s="130"/>
      <c r="BF527" s="130"/>
      <c r="BG527" s="130"/>
      <c r="BH527" s="130"/>
      <c r="BI527" s="130"/>
      <c r="BJ527" s="130"/>
      <c r="BK527" s="130"/>
      <c r="BL527" s="130"/>
      <c r="BM527" s="130"/>
      <c r="BN527" s="130"/>
      <c r="BO527" s="130"/>
      <c r="BP527" s="130"/>
      <c r="BQ527" s="130"/>
      <c r="BR527" s="130"/>
      <c r="BS527" s="130"/>
      <c r="BT527" s="130"/>
      <c r="BU527" s="130"/>
      <c r="BV527" s="130"/>
      <c r="BW527" s="130"/>
      <c r="BX527" s="130"/>
      <c r="BY527" s="130"/>
      <c r="BZ527" s="130"/>
      <c r="CA527" s="130"/>
      <c r="CB527" s="130"/>
      <c r="CC527" s="130"/>
      <c r="CD527" s="130"/>
      <c r="CE527" s="130"/>
    </row>
    <row r="528" spans="1:83" s="92" customFormat="1">
      <c r="A528" s="95"/>
      <c r="B528" s="96"/>
      <c r="C528" s="96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  <c r="AZ528" s="130"/>
      <c r="BA528" s="130"/>
      <c r="BB528" s="130"/>
      <c r="BC528" s="130"/>
      <c r="BD528" s="130"/>
      <c r="BE528" s="130"/>
      <c r="BF528" s="130"/>
      <c r="BG528" s="130"/>
      <c r="BH528" s="130"/>
      <c r="BI528" s="130"/>
      <c r="BJ528" s="130"/>
      <c r="BK528" s="130"/>
      <c r="BL528" s="130"/>
      <c r="BM528" s="130"/>
      <c r="BN528" s="130"/>
      <c r="BO528" s="130"/>
      <c r="BP528" s="130"/>
      <c r="BQ528" s="130"/>
      <c r="BR528" s="130"/>
      <c r="BS528" s="130"/>
      <c r="BT528" s="130"/>
      <c r="BU528" s="130"/>
      <c r="BV528" s="130"/>
      <c r="BW528" s="130"/>
      <c r="BX528" s="130"/>
      <c r="BY528" s="130"/>
      <c r="BZ528" s="130"/>
      <c r="CA528" s="130"/>
      <c r="CB528" s="130"/>
      <c r="CC528" s="130"/>
      <c r="CD528" s="130"/>
      <c r="CE528" s="130"/>
    </row>
    <row r="529" spans="1:83" s="92" customFormat="1">
      <c r="A529" s="95"/>
      <c r="B529" s="96"/>
      <c r="C529" s="96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  <c r="AF529" s="130"/>
      <c r="AG529" s="130"/>
      <c r="AH529" s="130"/>
      <c r="AI529" s="130"/>
      <c r="AJ529" s="130"/>
      <c r="AK529" s="130"/>
      <c r="AL529" s="130"/>
      <c r="AM529" s="130"/>
      <c r="AN529" s="130"/>
      <c r="AO529" s="130"/>
      <c r="AP529" s="130"/>
      <c r="AQ529" s="130"/>
      <c r="AR529" s="130"/>
      <c r="AS529" s="130"/>
      <c r="AT529" s="130"/>
      <c r="AU529" s="130"/>
      <c r="AV529" s="130"/>
      <c r="AW529" s="130"/>
      <c r="AX529" s="130"/>
      <c r="AY529" s="130"/>
      <c r="AZ529" s="130"/>
      <c r="BA529" s="130"/>
      <c r="BB529" s="130"/>
      <c r="BC529" s="130"/>
      <c r="BD529" s="130"/>
      <c r="BE529" s="130"/>
      <c r="BF529" s="130"/>
      <c r="BG529" s="130"/>
      <c r="BH529" s="130"/>
      <c r="BI529" s="130"/>
      <c r="BJ529" s="130"/>
      <c r="BK529" s="130"/>
      <c r="BL529" s="130"/>
      <c r="BM529" s="130"/>
      <c r="BN529" s="130"/>
      <c r="BO529" s="130"/>
      <c r="BP529" s="130"/>
      <c r="BQ529" s="130"/>
      <c r="BR529" s="130"/>
      <c r="BS529" s="130"/>
      <c r="BT529" s="130"/>
      <c r="BU529" s="130"/>
      <c r="BV529" s="130"/>
      <c r="BW529" s="130"/>
      <c r="BX529" s="130"/>
      <c r="BY529" s="130"/>
      <c r="BZ529" s="130"/>
      <c r="CA529" s="130"/>
      <c r="CB529" s="130"/>
      <c r="CC529" s="130"/>
      <c r="CD529" s="130"/>
      <c r="CE529" s="130"/>
    </row>
    <row r="530" spans="1:83" s="92" customFormat="1">
      <c r="A530" s="95"/>
      <c r="B530" s="96"/>
      <c r="C530" s="96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  <c r="AF530" s="130"/>
      <c r="AG530" s="130"/>
      <c r="AH530" s="130"/>
      <c r="AI530" s="130"/>
      <c r="AJ530" s="130"/>
      <c r="AK530" s="130"/>
      <c r="AL530" s="130"/>
      <c r="AM530" s="130"/>
      <c r="AN530" s="130"/>
      <c r="AO530" s="130"/>
      <c r="AP530" s="130"/>
      <c r="AQ530" s="130"/>
      <c r="AR530" s="130"/>
      <c r="AS530" s="130"/>
      <c r="AT530" s="130"/>
      <c r="AU530" s="130"/>
      <c r="AV530" s="130"/>
      <c r="AW530" s="130"/>
      <c r="AX530" s="130"/>
      <c r="AY530" s="130"/>
      <c r="AZ530" s="130"/>
      <c r="BA530" s="130"/>
      <c r="BB530" s="130"/>
      <c r="BC530" s="130"/>
      <c r="BD530" s="130"/>
      <c r="BE530" s="130"/>
      <c r="BF530" s="130"/>
      <c r="BG530" s="130"/>
      <c r="BH530" s="130"/>
      <c r="BI530" s="130"/>
      <c r="BJ530" s="130"/>
      <c r="BK530" s="130"/>
      <c r="BL530" s="130"/>
      <c r="BM530" s="130"/>
      <c r="BN530" s="130"/>
      <c r="BO530" s="130"/>
      <c r="BP530" s="130"/>
      <c r="BQ530" s="130"/>
      <c r="BR530" s="130"/>
      <c r="BS530" s="130"/>
      <c r="BT530" s="130"/>
      <c r="BU530" s="130"/>
      <c r="BV530" s="130"/>
      <c r="BW530" s="130"/>
      <c r="BX530" s="130"/>
      <c r="BY530" s="130"/>
      <c r="BZ530" s="130"/>
      <c r="CA530" s="130"/>
      <c r="CB530" s="130"/>
      <c r="CC530" s="130"/>
      <c r="CD530" s="130"/>
      <c r="CE530" s="130"/>
    </row>
    <row r="531" spans="1:83" s="92" customFormat="1">
      <c r="A531" s="95"/>
      <c r="B531" s="96"/>
      <c r="C531" s="96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130"/>
      <c r="AL531" s="130"/>
      <c r="AM531" s="130"/>
      <c r="AN531" s="130"/>
      <c r="AO531" s="130"/>
      <c r="AP531" s="130"/>
      <c r="AQ531" s="130"/>
      <c r="AR531" s="130"/>
      <c r="AS531" s="130"/>
      <c r="AT531" s="130"/>
      <c r="AU531" s="130"/>
      <c r="AV531" s="130"/>
      <c r="AW531" s="130"/>
      <c r="AX531" s="130"/>
      <c r="AY531" s="130"/>
      <c r="AZ531" s="130"/>
      <c r="BA531" s="130"/>
      <c r="BB531" s="130"/>
      <c r="BC531" s="130"/>
      <c r="BD531" s="130"/>
      <c r="BE531" s="130"/>
      <c r="BF531" s="130"/>
      <c r="BG531" s="130"/>
      <c r="BH531" s="130"/>
      <c r="BI531" s="130"/>
      <c r="BJ531" s="130"/>
      <c r="BK531" s="130"/>
      <c r="BL531" s="130"/>
      <c r="BM531" s="130"/>
      <c r="BN531" s="130"/>
      <c r="BO531" s="130"/>
      <c r="BP531" s="130"/>
      <c r="BQ531" s="130"/>
      <c r="BR531" s="130"/>
      <c r="BS531" s="130"/>
      <c r="BT531" s="130"/>
      <c r="BU531" s="130"/>
      <c r="BV531" s="130"/>
      <c r="BW531" s="130"/>
      <c r="BX531" s="130"/>
      <c r="BY531" s="130"/>
      <c r="BZ531" s="130"/>
      <c r="CA531" s="130"/>
      <c r="CB531" s="130"/>
      <c r="CC531" s="130"/>
      <c r="CD531" s="130"/>
      <c r="CE531" s="130"/>
    </row>
    <row r="532" spans="1:83" s="92" customFormat="1">
      <c r="A532" s="95"/>
      <c r="B532" s="96"/>
      <c r="C532" s="96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  <c r="AF532" s="130"/>
      <c r="AG532" s="130"/>
      <c r="AH532" s="130"/>
      <c r="AI532" s="130"/>
      <c r="AJ532" s="130"/>
      <c r="AK532" s="130"/>
      <c r="AL532" s="130"/>
      <c r="AM532" s="130"/>
      <c r="AN532" s="130"/>
      <c r="AO532" s="130"/>
      <c r="AP532" s="130"/>
      <c r="AQ532" s="130"/>
      <c r="AR532" s="130"/>
      <c r="AS532" s="130"/>
      <c r="AT532" s="130"/>
      <c r="AU532" s="130"/>
      <c r="AV532" s="130"/>
      <c r="AW532" s="130"/>
      <c r="AX532" s="130"/>
      <c r="AY532" s="130"/>
      <c r="AZ532" s="130"/>
      <c r="BA532" s="130"/>
      <c r="BB532" s="130"/>
      <c r="BC532" s="130"/>
      <c r="BD532" s="130"/>
      <c r="BE532" s="130"/>
      <c r="BF532" s="130"/>
      <c r="BG532" s="130"/>
      <c r="BH532" s="130"/>
      <c r="BI532" s="130"/>
      <c r="BJ532" s="130"/>
      <c r="BK532" s="130"/>
      <c r="BL532" s="130"/>
      <c r="BM532" s="130"/>
      <c r="BN532" s="130"/>
      <c r="BO532" s="130"/>
      <c r="BP532" s="130"/>
      <c r="BQ532" s="130"/>
      <c r="BR532" s="130"/>
      <c r="BS532" s="130"/>
      <c r="BT532" s="130"/>
      <c r="BU532" s="130"/>
      <c r="BV532" s="130"/>
      <c r="BW532" s="130"/>
      <c r="BX532" s="130"/>
      <c r="BY532" s="130"/>
      <c r="BZ532" s="130"/>
      <c r="CA532" s="130"/>
      <c r="CB532" s="130"/>
      <c r="CC532" s="130"/>
      <c r="CD532" s="130"/>
      <c r="CE532" s="130"/>
    </row>
    <row r="533" spans="1:83" s="92" customFormat="1">
      <c r="A533" s="95"/>
      <c r="B533" s="96"/>
      <c r="C533" s="96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  <c r="AF533" s="130"/>
      <c r="AG533" s="130"/>
      <c r="AH533" s="130"/>
      <c r="AI533" s="130"/>
      <c r="AJ533" s="130"/>
      <c r="AK533" s="130"/>
      <c r="AL533" s="130"/>
      <c r="AM533" s="130"/>
      <c r="AN533" s="130"/>
      <c r="AO533" s="130"/>
      <c r="AP533" s="130"/>
      <c r="AQ533" s="130"/>
      <c r="AR533" s="130"/>
      <c r="AS533" s="130"/>
      <c r="AT533" s="130"/>
      <c r="AU533" s="130"/>
      <c r="AV533" s="130"/>
      <c r="AW533" s="130"/>
      <c r="AX533" s="130"/>
      <c r="AY533" s="130"/>
      <c r="AZ533" s="130"/>
      <c r="BA533" s="130"/>
      <c r="BB533" s="130"/>
      <c r="BC533" s="130"/>
      <c r="BD533" s="130"/>
      <c r="BE533" s="130"/>
      <c r="BF533" s="130"/>
      <c r="BG533" s="130"/>
      <c r="BH533" s="130"/>
      <c r="BI533" s="130"/>
      <c r="BJ533" s="130"/>
      <c r="BK533" s="130"/>
      <c r="BL533" s="130"/>
      <c r="BM533" s="130"/>
      <c r="BN533" s="130"/>
      <c r="BO533" s="130"/>
      <c r="BP533" s="130"/>
      <c r="BQ533" s="130"/>
      <c r="BR533" s="130"/>
      <c r="BS533" s="130"/>
      <c r="BT533" s="130"/>
      <c r="BU533" s="130"/>
      <c r="BV533" s="130"/>
      <c r="BW533" s="130"/>
      <c r="BX533" s="130"/>
      <c r="BY533" s="130"/>
      <c r="BZ533" s="130"/>
      <c r="CA533" s="130"/>
      <c r="CB533" s="130"/>
      <c r="CC533" s="130"/>
      <c r="CD533" s="130"/>
      <c r="CE533" s="130"/>
    </row>
    <row r="534" spans="1:83" s="92" customFormat="1">
      <c r="A534" s="95"/>
      <c r="B534" s="96"/>
      <c r="C534" s="96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  <c r="AF534" s="130"/>
      <c r="AG534" s="130"/>
      <c r="AH534" s="130"/>
      <c r="AI534" s="130"/>
      <c r="AJ534" s="130"/>
      <c r="AK534" s="130"/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0"/>
      <c r="AX534" s="130"/>
      <c r="AY534" s="130"/>
      <c r="AZ534" s="130"/>
      <c r="BA534" s="130"/>
      <c r="BB534" s="130"/>
      <c r="BC534" s="130"/>
      <c r="BD534" s="130"/>
      <c r="BE534" s="130"/>
      <c r="BF534" s="130"/>
      <c r="BG534" s="130"/>
      <c r="BH534" s="130"/>
      <c r="BI534" s="130"/>
      <c r="BJ534" s="130"/>
      <c r="BK534" s="130"/>
      <c r="BL534" s="130"/>
      <c r="BM534" s="130"/>
      <c r="BN534" s="130"/>
      <c r="BO534" s="130"/>
      <c r="BP534" s="130"/>
      <c r="BQ534" s="130"/>
      <c r="BR534" s="130"/>
      <c r="BS534" s="130"/>
      <c r="BT534" s="130"/>
      <c r="BU534" s="130"/>
      <c r="BV534" s="130"/>
      <c r="BW534" s="130"/>
      <c r="BX534" s="130"/>
      <c r="BY534" s="130"/>
      <c r="BZ534" s="130"/>
      <c r="CA534" s="130"/>
      <c r="CB534" s="130"/>
      <c r="CC534" s="130"/>
      <c r="CD534" s="130"/>
      <c r="CE534" s="130"/>
    </row>
    <row r="535" spans="1:83" s="92" customFormat="1">
      <c r="A535" s="95"/>
      <c r="B535" s="96"/>
      <c r="C535" s="96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  <c r="AF535" s="130"/>
      <c r="AG535" s="130"/>
      <c r="AH535" s="130"/>
      <c r="AI535" s="130"/>
      <c r="AJ535" s="130"/>
      <c r="AK535" s="130"/>
      <c r="AL535" s="130"/>
      <c r="AM535" s="130"/>
      <c r="AN535" s="130"/>
      <c r="AO535" s="130"/>
      <c r="AP535" s="130"/>
      <c r="AQ535" s="130"/>
      <c r="AR535" s="130"/>
      <c r="AS535" s="130"/>
      <c r="AT535" s="130"/>
      <c r="AU535" s="130"/>
      <c r="AV535" s="130"/>
      <c r="AW535" s="130"/>
      <c r="AX535" s="130"/>
      <c r="AY535" s="130"/>
      <c r="AZ535" s="130"/>
      <c r="BA535" s="130"/>
      <c r="BB535" s="130"/>
      <c r="BC535" s="130"/>
      <c r="BD535" s="130"/>
      <c r="BE535" s="130"/>
      <c r="BF535" s="130"/>
      <c r="BG535" s="130"/>
      <c r="BH535" s="130"/>
      <c r="BI535" s="130"/>
      <c r="BJ535" s="130"/>
      <c r="BK535" s="130"/>
      <c r="BL535" s="130"/>
      <c r="BM535" s="130"/>
      <c r="BN535" s="130"/>
      <c r="BO535" s="130"/>
      <c r="BP535" s="130"/>
      <c r="BQ535" s="130"/>
      <c r="BR535" s="130"/>
      <c r="BS535" s="130"/>
      <c r="BT535" s="130"/>
      <c r="BU535" s="130"/>
      <c r="BV535" s="130"/>
      <c r="BW535" s="130"/>
      <c r="BX535" s="130"/>
      <c r="BY535" s="130"/>
      <c r="BZ535" s="130"/>
      <c r="CA535" s="130"/>
      <c r="CB535" s="130"/>
      <c r="CC535" s="130"/>
      <c r="CD535" s="130"/>
      <c r="CE535" s="130"/>
    </row>
    <row r="536" spans="1:83" s="92" customFormat="1">
      <c r="A536" s="95"/>
      <c r="B536" s="96"/>
      <c r="C536" s="96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0"/>
      <c r="AX536" s="130"/>
      <c r="AY536" s="130"/>
      <c r="AZ536" s="130"/>
      <c r="BA536" s="130"/>
      <c r="BB536" s="130"/>
      <c r="BC536" s="130"/>
      <c r="BD536" s="130"/>
      <c r="BE536" s="130"/>
      <c r="BF536" s="130"/>
      <c r="BG536" s="130"/>
      <c r="BH536" s="130"/>
      <c r="BI536" s="130"/>
      <c r="BJ536" s="130"/>
      <c r="BK536" s="130"/>
      <c r="BL536" s="130"/>
      <c r="BM536" s="130"/>
      <c r="BN536" s="130"/>
      <c r="BO536" s="130"/>
      <c r="BP536" s="130"/>
      <c r="BQ536" s="130"/>
      <c r="BR536" s="130"/>
      <c r="BS536" s="130"/>
      <c r="BT536" s="130"/>
      <c r="BU536" s="130"/>
      <c r="BV536" s="130"/>
      <c r="BW536" s="130"/>
      <c r="BX536" s="130"/>
      <c r="BY536" s="130"/>
      <c r="BZ536" s="130"/>
      <c r="CA536" s="130"/>
      <c r="CB536" s="130"/>
      <c r="CC536" s="130"/>
      <c r="CD536" s="130"/>
      <c r="CE536" s="130"/>
    </row>
    <row r="537" spans="1:83" s="92" customFormat="1">
      <c r="A537" s="95"/>
      <c r="B537" s="96"/>
      <c r="C537" s="96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  <c r="AZ537" s="130"/>
      <c r="BA537" s="130"/>
      <c r="BB537" s="130"/>
      <c r="BC537" s="130"/>
      <c r="BD537" s="130"/>
      <c r="BE537" s="130"/>
      <c r="BF537" s="130"/>
      <c r="BG537" s="130"/>
      <c r="BH537" s="130"/>
      <c r="BI537" s="130"/>
      <c r="BJ537" s="130"/>
      <c r="BK537" s="130"/>
      <c r="BL537" s="130"/>
      <c r="BM537" s="130"/>
      <c r="BN537" s="130"/>
      <c r="BO537" s="130"/>
      <c r="BP537" s="130"/>
      <c r="BQ537" s="130"/>
      <c r="BR537" s="130"/>
      <c r="BS537" s="130"/>
      <c r="BT537" s="130"/>
      <c r="BU537" s="130"/>
      <c r="BV537" s="130"/>
      <c r="BW537" s="130"/>
      <c r="BX537" s="130"/>
      <c r="BY537" s="130"/>
      <c r="BZ537" s="130"/>
      <c r="CA537" s="130"/>
      <c r="CB537" s="130"/>
      <c r="CC537" s="130"/>
      <c r="CD537" s="130"/>
      <c r="CE537" s="130"/>
    </row>
    <row r="538" spans="1:83" s="92" customFormat="1">
      <c r="A538" s="95"/>
      <c r="B538" s="96"/>
      <c r="C538" s="96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0"/>
      <c r="AX538" s="130"/>
      <c r="AY538" s="130"/>
      <c r="AZ538" s="130"/>
      <c r="BA538" s="130"/>
      <c r="BB538" s="130"/>
      <c r="BC538" s="130"/>
      <c r="BD538" s="130"/>
      <c r="BE538" s="130"/>
      <c r="BF538" s="130"/>
      <c r="BG538" s="130"/>
      <c r="BH538" s="130"/>
      <c r="BI538" s="130"/>
      <c r="BJ538" s="130"/>
      <c r="BK538" s="130"/>
      <c r="BL538" s="130"/>
      <c r="BM538" s="130"/>
      <c r="BN538" s="130"/>
      <c r="BO538" s="130"/>
      <c r="BP538" s="130"/>
      <c r="BQ538" s="130"/>
      <c r="BR538" s="130"/>
      <c r="BS538" s="130"/>
      <c r="BT538" s="130"/>
      <c r="BU538" s="130"/>
      <c r="BV538" s="130"/>
      <c r="BW538" s="130"/>
      <c r="BX538" s="130"/>
      <c r="BY538" s="130"/>
      <c r="BZ538" s="130"/>
      <c r="CA538" s="130"/>
      <c r="CB538" s="130"/>
      <c r="CC538" s="130"/>
      <c r="CD538" s="130"/>
      <c r="CE538" s="130"/>
    </row>
    <row r="539" spans="1:83" s="92" customFormat="1">
      <c r="A539" s="95"/>
      <c r="B539" s="96"/>
      <c r="C539" s="96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  <c r="AV539" s="130"/>
      <c r="AW539" s="130"/>
      <c r="AX539" s="130"/>
      <c r="AY539" s="130"/>
      <c r="AZ539" s="130"/>
      <c r="BA539" s="130"/>
      <c r="BB539" s="130"/>
      <c r="BC539" s="130"/>
      <c r="BD539" s="130"/>
      <c r="BE539" s="130"/>
      <c r="BF539" s="130"/>
      <c r="BG539" s="130"/>
      <c r="BH539" s="130"/>
      <c r="BI539" s="130"/>
      <c r="BJ539" s="130"/>
      <c r="BK539" s="130"/>
      <c r="BL539" s="130"/>
      <c r="BM539" s="130"/>
      <c r="BN539" s="130"/>
      <c r="BO539" s="130"/>
      <c r="BP539" s="130"/>
      <c r="BQ539" s="130"/>
      <c r="BR539" s="130"/>
      <c r="BS539" s="130"/>
      <c r="BT539" s="130"/>
      <c r="BU539" s="130"/>
      <c r="BV539" s="130"/>
      <c r="BW539" s="130"/>
      <c r="BX539" s="130"/>
      <c r="BY539" s="130"/>
      <c r="BZ539" s="130"/>
      <c r="CA539" s="130"/>
      <c r="CB539" s="130"/>
      <c r="CC539" s="130"/>
      <c r="CD539" s="130"/>
      <c r="CE539" s="130"/>
    </row>
    <row r="540" spans="1:83" s="92" customFormat="1">
      <c r="A540" s="95"/>
      <c r="B540" s="96"/>
      <c r="C540" s="96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  <c r="AV540" s="130"/>
      <c r="AW540" s="130"/>
      <c r="AX540" s="130"/>
      <c r="AY540" s="130"/>
      <c r="AZ540" s="130"/>
      <c r="BA540" s="130"/>
      <c r="BB540" s="130"/>
      <c r="BC540" s="130"/>
      <c r="BD540" s="130"/>
      <c r="BE540" s="130"/>
      <c r="BF540" s="130"/>
      <c r="BG540" s="130"/>
      <c r="BH540" s="130"/>
      <c r="BI540" s="130"/>
      <c r="BJ540" s="130"/>
      <c r="BK540" s="130"/>
      <c r="BL540" s="130"/>
      <c r="BM540" s="130"/>
      <c r="BN540" s="130"/>
      <c r="BO540" s="130"/>
      <c r="BP540" s="130"/>
      <c r="BQ540" s="130"/>
      <c r="BR540" s="130"/>
      <c r="BS540" s="130"/>
      <c r="BT540" s="130"/>
      <c r="BU540" s="130"/>
      <c r="BV540" s="130"/>
      <c r="BW540" s="130"/>
      <c r="BX540" s="130"/>
      <c r="BY540" s="130"/>
      <c r="BZ540" s="130"/>
      <c r="CA540" s="130"/>
      <c r="CB540" s="130"/>
      <c r="CC540" s="130"/>
      <c r="CD540" s="130"/>
      <c r="CE540" s="130"/>
    </row>
    <row r="541" spans="1:83" s="92" customFormat="1" ht="34.5" customHeight="1">
      <c r="A541" s="95"/>
      <c r="B541" s="96"/>
      <c r="C541" s="96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  <c r="AZ541" s="130"/>
      <c r="BA541" s="130"/>
      <c r="BB541" s="130"/>
      <c r="BC541" s="130"/>
      <c r="BD541" s="130"/>
      <c r="BE541" s="130"/>
      <c r="BF541" s="130"/>
      <c r="BG541" s="130"/>
      <c r="BH541" s="130"/>
      <c r="BI541" s="130"/>
      <c r="BJ541" s="130"/>
      <c r="BK541" s="130"/>
      <c r="BL541" s="130"/>
      <c r="BM541" s="130"/>
      <c r="BN541" s="130"/>
      <c r="BO541" s="130"/>
      <c r="BP541" s="130"/>
      <c r="BQ541" s="130"/>
      <c r="BR541" s="130"/>
      <c r="BS541" s="130"/>
      <c r="BT541" s="130"/>
      <c r="BU541" s="130"/>
      <c r="BV541" s="130"/>
      <c r="BW541" s="130"/>
      <c r="BX541" s="130"/>
      <c r="BY541" s="130"/>
      <c r="BZ541" s="130"/>
      <c r="CA541" s="130"/>
      <c r="CB541" s="130"/>
      <c r="CC541" s="130"/>
      <c r="CD541" s="130"/>
      <c r="CE541" s="130"/>
    </row>
    <row r="542" spans="1:83" s="92" customFormat="1" ht="15" customHeight="1">
      <c r="A542" s="95"/>
      <c r="B542" s="96"/>
      <c r="C542" s="96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0"/>
      <c r="AX542" s="130"/>
      <c r="AY542" s="130"/>
      <c r="AZ542" s="130"/>
      <c r="BA542" s="130"/>
      <c r="BB542" s="130"/>
      <c r="BC542" s="130"/>
      <c r="BD542" s="130"/>
      <c r="BE542" s="130"/>
      <c r="BF542" s="130"/>
      <c r="BG542" s="130"/>
      <c r="BH542" s="130"/>
      <c r="BI542" s="130"/>
      <c r="BJ542" s="130"/>
      <c r="BK542" s="130"/>
      <c r="BL542" s="130"/>
      <c r="BM542" s="130"/>
      <c r="BN542" s="130"/>
      <c r="BO542" s="130"/>
      <c r="BP542" s="130"/>
      <c r="BQ542" s="130"/>
      <c r="BR542" s="130"/>
      <c r="BS542" s="130"/>
      <c r="BT542" s="130"/>
      <c r="BU542" s="130"/>
      <c r="BV542" s="130"/>
      <c r="BW542" s="130"/>
      <c r="BX542" s="130"/>
      <c r="BY542" s="130"/>
      <c r="BZ542" s="130"/>
      <c r="CA542" s="130"/>
      <c r="CB542" s="130"/>
      <c r="CC542" s="130"/>
      <c r="CD542" s="130"/>
      <c r="CE542" s="130"/>
    </row>
    <row r="543" spans="1:83" s="92" customFormat="1" ht="35.25" customHeight="1">
      <c r="A543" s="95"/>
      <c r="B543" s="96"/>
      <c r="C543" s="96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  <c r="AF543" s="130"/>
      <c r="AG543" s="130"/>
      <c r="AH543" s="130"/>
      <c r="AI543" s="130"/>
      <c r="AJ543" s="130"/>
      <c r="AK543" s="130"/>
      <c r="AL543" s="130"/>
      <c r="AM543" s="130"/>
      <c r="AN543" s="130"/>
      <c r="AO543" s="130"/>
      <c r="AP543" s="130"/>
      <c r="AQ543" s="130"/>
      <c r="AR543" s="130"/>
      <c r="AS543" s="130"/>
      <c r="AT543" s="130"/>
      <c r="AU543" s="130"/>
      <c r="AV543" s="130"/>
      <c r="AW543" s="130"/>
      <c r="AX543" s="130"/>
      <c r="AY543" s="130"/>
      <c r="AZ543" s="130"/>
      <c r="BA543" s="130"/>
      <c r="BB543" s="130"/>
      <c r="BC543" s="130"/>
      <c r="BD543" s="130"/>
      <c r="BE543" s="130"/>
      <c r="BF543" s="130"/>
      <c r="BG543" s="130"/>
      <c r="BH543" s="130"/>
      <c r="BI543" s="130"/>
      <c r="BJ543" s="130"/>
      <c r="BK543" s="130"/>
      <c r="BL543" s="130"/>
      <c r="BM543" s="130"/>
      <c r="BN543" s="130"/>
      <c r="BO543" s="130"/>
      <c r="BP543" s="130"/>
      <c r="BQ543" s="130"/>
      <c r="BR543" s="130"/>
      <c r="BS543" s="130"/>
      <c r="BT543" s="130"/>
      <c r="BU543" s="130"/>
      <c r="BV543" s="130"/>
      <c r="BW543" s="130"/>
      <c r="BX543" s="130"/>
      <c r="BY543" s="130"/>
      <c r="BZ543" s="130"/>
      <c r="CA543" s="130"/>
      <c r="CB543" s="130"/>
      <c r="CC543" s="130"/>
      <c r="CD543" s="130"/>
      <c r="CE543" s="130"/>
    </row>
    <row r="544" spans="1:83" s="92" customFormat="1">
      <c r="A544" s="95"/>
      <c r="B544" s="96"/>
      <c r="C544" s="96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0"/>
      <c r="AX544" s="130"/>
      <c r="AY544" s="130"/>
      <c r="AZ544" s="130"/>
      <c r="BA544" s="130"/>
      <c r="BB544" s="130"/>
      <c r="BC544" s="130"/>
      <c r="BD544" s="130"/>
      <c r="BE544" s="130"/>
      <c r="BF544" s="130"/>
      <c r="BG544" s="130"/>
      <c r="BH544" s="130"/>
      <c r="BI544" s="130"/>
      <c r="BJ544" s="130"/>
      <c r="BK544" s="130"/>
      <c r="BL544" s="130"/>
      <c r="BM544" s="130"/>
      <c r="BN544" s="130"/>
      <c r="BO544" s="130"/>
      <c r="BP544" s="130"/>
      <c r="BQ544" s="130"/>
      <c r="BR544" s="130"/>
      <c r="BS544" s="130"/>
      <c r="BT544" s="130"/>
      <c r="BU544" s="130"/>
      <c r="BV544" s="130"/>
      <c r="BW544" s="130"/>
      <c r="BX544" s="130"/>
      <c r="BY544" s="130"/>
      <c r="BZ544" s="130"/>
      <c r="CA544" s="130"/>
      <c r="CB544" s="130"/>
      <c r="CC544" s="130"/>
      <c r="CD544" s="130"/>
      <c r="CE544" s="130"/>
    </row>
    <row r="545" spans="1:83" s="92" customFormat="1">
      <c r="A545" s="95"/>
      <c r="B545" s="96"/>
      <c r="C545" s="96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  <c r="BP545" s="130"/>
      <c r="BQ545" s="130"/>
      <c r="BR545" s="130"/>
      <c r="BS545" s="130"/>
      <c r="BT545" s="130"/>
      <c r="BU545" s="130"/>
      <c r="BV545" s="130"/>
      <c r="BW545" s="130"/>
      <c r="BX545" s="130"/>
      <c r="BY545" s="130"/>
      <c r="BZ545" s="130"/>
      <c r="CA545" s="130"/>
      <c r="CB545" s="130"/>
      <c r="CC545" s="130"/>
      <c r="CD545" s="130"/>
      <c r="CE545" s="130"/>
    </row>
    <row r="546" spans="1:83" s="92" customFormat="1">
      <c r="A546" s="95"/>
      <c r="B546" s="96"/>
      <c r="C546" s="96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  <c r="AF546" s="130"/>
      <c r="AG546" s="130"/>
      <c r="AH546" s="130"/>
      <c r="AI546" s="130"/>
      <c r="AJ546" s="130"/>
      <c r="AK546" s="130"/>
      <c r="AL546" s="130"/>
      <c r="AM546" s="130"/>
      <c r="AN546" s="130"/>
      <c r="AO546" s="130"/>
      <c r="AP546" s="130"/>
      <c r="AQ546" s="130"/>
      <c r="AR546" s="130"/>
      <c r="AS546" s="130"/>
      <c r="AT546" s="130"/>
      <c r="AU546" s="130"/>
      <c r="AV546" s="130"/>
      <c r="AW546" s="130"/>
      <c r="AX546" s="130"/>
      <c r="AY546" s="130"/>
      <c r="AZ546" s="130"/>
      <c r="BA546" s="130"/>
      <c r="BB546" s="130"/>
      <c r="BC546" s="130"/>
      <c r="BD546" s="130"/>
      <c r="BE546" s="130"/>
      <c r="BF546" s="130"/>
      <c r="BG546" s="130"/>
      <c r="BH546" s="130"/>
      <c r="BI546" s="130"/>
      <c r="BJ546" s="130"/>
      <c r="BK546" s="130"/>
      <c r="BL546" s="130"/>
      <c r="BM546" s="130"/>
      <c r="BN546" s="130"/>
      <c r="BO546" s="130"/>
      <c r="BP546" s="130"/>
      <c r="BQ546" s="130"/>
      <c r="BR546" s="130"/>
      <c r="BS546" s="130"/>
      <c r="BT546" s="130"/>
      <c r="BU546" s="130"/>
      <c r="BV546" s="130"/>
      <c r="BW546" s="130"/>
      <c r="BX546" s="130"/>
      <c r="BY546" s="130"/>
      <c r="BZ546" s="130"/>
      <c r="CA546" s="130"/>
      <c r="CB546" s="130"/>
      <c r="CC546" s="130"/>
      <c r="CD546" s="130"/>
      <c r="CE546" s="130"/>
    </row>
    <row r="547" spans="1:83" s="92" customFormat="1" ht="22.5" customHeight="1">
      <c r="A547" s="95"/>
      <c r="B547" s="96"/>
      <c r="C547" s="96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30"/>
      <c r="AK547" s="130"/>
      <c r="AL547" s="130"/>
      <c r="AM547" s="130"/>
      <c r="AN547" s="130"/>
      <c r="AO547" s="130"/>
      <c r="AP547" s="130"/>
      <c r="AQ547" s="130"/>
      <c r="AR547" s="130"/>
      <c r="AS547" s="130"/>
      <c r="AT547" s="130"/>
      <c r="AU547" s="130"/>
      <c r="AV547" s="130"/>
      <c r="AW547" s="130"/>
      <c r="AX547" s="130"/>
      <c r="AY547" s="130"/>
      <c r="AZ547" s="130"/>
      <c r="BA547" s="130"/>
      <c r="BB547" s="130"/>
      <c r="BC547" s="130"/>
      <c r="BD547" s="130"/>
      <c r="BE547" s="130"/>
      <c r="BF547" s="130"/>
      <c r="BG547" s="130"/>
      <c r="BH547" s="130"/>
      <c r="BI547" s="130"/>
      <c r="BJ547" s="130"/>
      <c r="BK547" s="130"/>
      <c r="BL547" s="130"/>
      <c r="BM547" s="130"/>
      <c r="BN547" s="130"/>
      <c r="BO547" s="130"/>
      <c r="BP547" s="130"/>
      <c r="BQ547" s="130"/>
      <c r="BR547" s="130"/>
      <c r="BS547" s="130"/>
      <c r="BT547" s="130"/>
      <c r="BU547" s="130"/>
      <c r="BV547" s="130"/>
      <c r="BW547" s="130"/>
      <c r="BX547" s="130"/>
      <c r="BY547" s="130"/>
      <c r="BZ547" s="130"/>
      <c r="CA547" s="130"/>
      <c r="CB547" s="130"/>
      <c r="CC547" s="130"/>
      <c r="CD547" s="130"/>
      <c r="CE547" s="130"/>
    </row>
    <row r="548" spans="1:83" s="92" customFormat="1">
      <c r="A548" s="95"/>
      <c r="B548" s="96"/>
      <c r="C548" s="96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0"/>
      <c r="AX548" s="130"/>
      <c r="AY548" s="130"/>
      <c r="AZ548" s="130"/>
      <c r="BA548" s="130"/>
      <c r="BB548" s="130"/>
      <c r="BC548" s="130"/>
      <c r="BD548" s="130"/>
      <c r="BE548" s="130"/>
      <c r="BF548" s="130"/>
      <c r="BG548" s="130"/>
      <c r="BH548" s="130"/>
      <c r="BI548" s="130"/>
      <c r="BJ548" s="130"/>
      <c r="BK548" s="130"/>
      <c r="BL548" s="130"/>
      <c r="BM548" s="130"/>
      <c r="BN548" s="130"/>
      <c r="BO548" s="130"/>
      <c r="BP548" s="130"/>
      <c r="BQ548" s="130"/>
      <c r="BR548" s="130"/>
      <c r="BS548" s="130"/>
      <c r="BT548" s="130"/>
      <c r="BU548" s="130"/>
      <c r="BV548" s="130"/>
      <c r="BW548" s="130"/>
      <c r="BX548" s="130"/>
      <c r="BY548" s="130"/>
      <c r="BZ548" s="130"/>
      <c r="CA548" s="130"/>
      <c r="CB548" s="130"/>
      <c r="CC548" s="130"/>
      <c r="CD548" s="130"/>
      <c r="CE548" s="130"/>
    </row>
    <row r="549" spans="1:83" s="92" customFormat="1">
      <c r="A549" s="95"/>
      <c r="B549" s="96"/>
      <c r="C549" s="96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  <c r="AF549" s="130"/>
      <c r="AG549" s="130"/>
      <c r="AH549" s="130"/>
      <c r="AI549" s="130"/>
      <c r="AJ549" s="130"/>
      <c r="AK549" s="130"/>
      <c r="AL549" s="130"/>
      <c r="AM549" s="130"/>
      <c r="AN549" s="130"/>
      <c r="AO549" s="130"/>
      <c r="AP549" s="130"/>
      <c r="AQ549" s="130"/>
      <c r="AR549" s="130"/>
      <c r="AS549" s="130"/>
      <c r="AT549" s="130"/>
      <c r="AU549" s="130"/>
      <c r="AV549" s="130"/>
      <c r="AW549" s="130"/>
      <c r="AX549" s="130"/>
      <c r="AY549" s="130"/>
      <c r="AZ549" s="130"/>
      <c r="BA549" s="130"/>
      <c r="BB549" s="130"/>
      <c r="BC549" s="130"/>
      <c r="BD549" s="130"/>
      <c r="BE549" s="130"/>
      <c r="BF549" s="130"/>
      <c r="BG549" s="130"/>
      <c r="BH549" s="130"/>
      <c r="BI549" s="130"/>
      <c r="BJ549" s="130"/>
      <c r="BK549" s="130"/>
      <c r="BL549" s="130"/>
      <c r="BM549" s="130"/>
      <c r="BN549" s="130"/>
      <c r="BO549" s="130"/>
      <c r="BP549" s="130"/>
      <c r="BQ549" s="130"/>
      <c r="BR549" s="130"/>
      <c r="BS549" s="130"/>
      <c r="BT549" s="130"/>
      <c r="BU549" s="130"/>
      <c r="BV549" s="130"/>
      <c r="BW549" s="130"/>
      <c r="BX549" s="130"/>
      <c r="BY549" s="130"/>
      <c r="BZ549" s="130"/>
      <c r="CA549" s="130"/>
      <c r="CB549" s="130"/>
      <c r="CC549" s="130"/>
      <c r="CD549" s="130"/>
      <c r="CE549" s="130"/>
    </row>
    <row r="550" spans="1:83" s="92" customFormat="1">
      <c r="A550" s="95"/>
      <c r="B550" s="96"/>
      <c r="C550" s="96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  <c r="AG550" s="130"/>
      <c r="AH550" s="130"/>
      <c r="AI550" s="130"/>
      <c r="AJ550" s="130"/>
      <c r="AK550" s="130"/>
      <c r="AL550" s="130"/>
      <c r="AM550" s="130"/>
      <c r="AN550" s="130"/>
      <c r="AO550" s="130"/>
      <c r="AP550" s="130"/>
      <c r="AQ550" s="130"/>
      <c r="AR550" s="130"/>
      <c r="AS550" s="130"/>
      <c r="AT550" s="130"/>
      <c r="AU550" s="130"/>
      <c r="AV550" s="130"/>
      <c r="AW550" s="130"/>
      <c r="AX550" s="130"/>
      <c r="AY550" s="130"/>
      <c r="AZ550" s="130"/>
      <c r="BA550" s="130"/>
      <c r="BB550" s="130"/>
      <c r="BC550" s="130"/>
      <c r="BD550" s="130"/>
      <c r="BE550" s="130"/>
      <c r="BF550" s="130"/>
      <c r="BG550" s="130"/>
      <c r="BH550" s="130"/>
      <c r="BI550" s="130"/>
      <c r="BJ550" s="130"/>
      <c r="BK550" s="130"/>
      <c r="BL550" s="130"/>
      <c r="BM550" s="130"/>
      <c r="BN550" s="130"/>
      <c r="BO550" s="130"/>
      <c r="BP550" s="130"/>
      <c r="BQ550" s="130"/>
      <c r="BR550" s="130"/>
      <c r="BS550" s="130"/>
      <c r="BT550" s="130"/>
      <c r="BU550" s="130"/>
      <c r="BV550" s="130"/>
      <c r="BW550" s="130"/>
      <c r="BX550" s="130"/>
      <c r="BY550" s="130"/>
      <c r="BZ550" s="130"/>
      <c r="CA550" s="130"/>
      <c r="CB550" s="130"/>
      <c r="CC550" s="130"/>
      <c r="CD550" s="130"/>
      <c r="CE550" s="130"/>
    </row>
    <row r="551" spans="1:83" s="92" customFormat="1">
      <c r="A551" s="95"/>
      <c r="B551" s="96"/>
      <c r="C551" s="96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30"/>
      <c r="AK551" s="130"/>
      <c r="AL551" s="130"/>
      <c r="AM551" s="130"/>
      <c r="AN551" s="130"/>
      <c r="AO551" s="130"/>
      <c r="AP551" s="130"/>
      <c r="AQ551" s="130"/>
      <c r="AR551" s="130"/>
      <c r="AS551" s="130"/>
      <c r="AT551" s="130"/>
      <c r="AU551" s="130"/>
      <c r="AV551" s="130"/>
      <c r="AW551" s="130"/>
      <c r="AX551" s="130"/>
      <c r="AY551" s="130"/>
      <c r="AZ551" s="130"/>
      <c r="BA551" s="130"/>
      <c r="BB551" s="130"/>
      <c r="BC551" s="130"/>
      <c r="BD551" s="130"/>
      <c r="BE551" s="130"/>
      <c r="BF551" s="130"/>
      <c r="BG551" s="130"/>
      <c r="BH551" s="130"/>
      <c r="BI551" s="130"/>
      <c r="BJ551" s="130"/>
      <c r="BK551" s="130"/>
      <c r="BL551" s="130"/>
      <c r="BM551" s="130"/>
      <c r="BN551" s="130"/>
      <c r="BO551" s="130"/>
      <c r="BP551" s="130"/>
      <c r="BQ551" s="130"/>
      <c r="BR551" s="130"/>
      <c r="BS551" s="130"/>
      <c r="BT551" s="130"/>
      <c r="BU551" s="130"/>
      <c r="BV551" s="130"/>
      <c r="BW551" s="130"/>
      <c r="BX551" s="130"/>
      <c r="BY551" s="130"/>
      <c r="BZ551" s="130"/>
      <c r="CA551" s="130"/>
      <c r="CB551" s="130"/>
      <c r="CC551" s="130"/>
      <c r="CD551" s="130"/>
      <c r="CE551" s="130"/>
    </row>
    <row r="552" spans="1:83" s="92" customFormat="1">
      <c r="A552" s="95"/>
      <c r="B552" s="96"/>
      <c r="C552" s="96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  <c r="AF552" s="130"/>
      <c r="AG552" s="130"/>
      <c r="AH552" s="130"/>
      <c r="AI552" s="130"/>
      <c r="AJ552" s="130"/>
      <c r="AK552" s="130"/>
      <c r="AL552" s="130"/>
      <c r="AM552" s="130"/>
      <c r="AN552" s="130"/>
      <c r="AO552" s="130"/>
      <c r="AP552" s="130"/>
      <c r="AQ552" s="130"/>
      <c r="AR552" s="130"/>
      <c r="AS552" s="130"/>
      <c r="AT552" s="130"/>
      <c r="AU552" s="130"/>
      <c r="AV552" s="130"/>
      <c r="AW552" s="130"/>
      <c r="AX552" s="130"/>
      <c r="AY552" s="130"/>
      <c r="AZ552" s="130"/>
      <c r="BA552" s="130"/>
      <c r="BB552" s="130"/>
      <c r="BC552" s="130"/>
      <c r="BD552" s="130"/>
      <c r="BE552" s="130"/>
      <c r="BF552" s="130"/>
      <c r="BG552" s="130"/>
      <c r="BH552" s="130"/>
      <c r="BI552" s="130"/>
      <c r="BJ552" s="130"/>
      <c r="BK552" s="130"/>
      <c r="BL552" s="130"/>
      <c r="BM552" s="130"/>
      <c r="BN552" s="130"/>
      <c r="BO552" s="130"/>
      <c r="BP552" s="130"/>
      <c r="BQ552" s="130"/>
      <c r="BR552" s="130"/>
      <c r="BS552" s="130"/>
      <c r="BT552" s="130"/>
      <c r="BU552" s="130"/>
      <c r="BV552" s="130"/>
      <c r="BW552" s="130"/>
      <c r="BX552" s="130"/>
      <c r="BY552" s="130"/>
      <c r="BZ552" s="130"/>
      <c r="CA552" s="130"/>
      <c r="CB552" s="130"/>
      <c r="CC552" s="130"/>
      <c r="CD552" s="130"/>
      <c r="CE552" s="130"/>
    </row>
    <row r="553" spans="1:83" s="92" customFormat="1">
      <c r="A553" s="95"/>
      <c r="B553" s="96"/>
      <c r="C553" s="96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  <c r="AF553" s="130"/>
      <c r="AG553" s="130"/>
      <c r="AH553" s="130"/>
      <c r="AI553" s="130"/>
      <c r="AJ553" s="130"/>
      <c r="AK553" s="130"/>
      <c r="AL553" s="130"/>
      <c r="AM553" s="130"/>
      <c r="AN553" s="130"/>
      <c r="AO553" s="130"/>
      <c r="AP553" s="130"/>
      <c r="AQ553" s="130"/>
      <c r="AR553" s="130"/>
      <c r="AS553" s="130"/>
      <c r="AT553" s="130"/>
      <c r="AU553" s="130"/>
      <c r="AV553" s="130"/>
      <c r="AW553" s="130"/>
      <c r="AX553" s="130"/>
      <c r="AY553" s="130"/>
      <c r="AZ553" s="130"/>
      <c r="BA553" s="130"/>
      <c r="BB553" s="130"/>
      <c r="BC553" s="130"/>
      <c r="BD553" s="130"/>
      <c r="BE553" s="130"/>
      <c r="BF553" s="130"/>
      <c r="BG553" s="130"/>
      <c r="BH553" s="130"/>
      <c r="BI553" s="130"/>
      <c r="BJ553" s="130"/>
      <c r="BK553" s="130"/>
      <c r="BL553" s="130"/>
      <c r="BM553" s="130"/>
      <c r="BN553" s="130"/>
      <c r="BO553" s="130"/>
      <c r="BP553" s="130"/>
      <c r="BQ553" s="130"/>
      <c r="BR553" s="130"/>
      <c r="BS553" s="130"/>
      <c r="BT553" s="130"/>
      <c r="BU553" s="130"/>
      <c r="BV553" s="130"/>
      <c r="BW553" s="130"/>
      <c r="BX553" s="130"/>
      <c r="BY553" s="130"/>
      <c r="BZ553" s="130"/>
      <c r="CA553" s="130"/>
      <c r="CB553" s="130"/>
      <c r="CC553" s="130"/>
      <c r="CD553" s="130"/>
      <c r="CE553" s="130"/>
    </row>
    <row r="554" spans="1:83" s="92" customFormat="1">
      <c r="A554" s="95"/>
      <c r="B554" s="96"/>
      <c r="C554" s="96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/>
      <c r="AT554" s="130"/>
      <c r="AU554" s="130"/>
      <c r="AV554" s="130"/>
      <c r="AW554" s="130"/>
      <c r="AX554" s="130"/>
      <c r="AY554" s="130"/>
      <c r="AZ554" s="130"/>
      <c r="BA554" s="130"/>
      <c r="BB554" s="130"/>
      <c r="BC554" s="130"/>
      <c r="BD554" s="130"/>
      <c r="BE554" s="130"/>
      <c r="BF554" s="130"/>
      <c r="BG554" s="130"/>
      <c r="BH554" s="130"/>
      <c r="BI554" s="130"/>
      <c r="BJ554" s="130"/>
      <c r="BK554" s="130"/>
      <c r="BL554" s="130"/>
      <c r="BM554" s="130"/>
      <c r="BN554" s="130"/>
      <c r="BO554" s="130"/>
      <c r="BP554" s="130"/>
      <c r="BQ554" s="130"/>
      <c r="BR554" s="130"/>
      <c r="BS554" s="130"/>
      <c r="BT554" s="130"/>
      <c r="BU554" s="130"/>
      <c r="BV554" s="130"/>
      <c r="BW554" s="130"/>
      <c r="BX554" s="130"/>
      <c r="BY554" s="130"/>
      <c r="BZ554" s="130"/>
      <c r="CA554" s="130"/>
      <c r="CB554" s="130"/>
      <c r="CC554" s="130"/>
      <c r="CD554" s="130"/>
      <c r="CE554" s="130"/>
    </row>
    <row r="555" spans="1:83" s="92" customFormat="1">
      <c r="A555" s="95"/>
      <c r="B555" s="96"/>
      <c r="C555" s="96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0"/>
      <c r="AX555" s="130"/>
      <c r="AY555" s="130"/>
      <c r="AZ555" s="130"/>
      <c r="BA555" s="130"/>
      <c r="BB555" s="130"/>
      <c r="BC555" s="130"/>
      <c r="BD555" s="130"/>
      <c r="BE555" s="130"/>
      <c r="BF555" s="130"/>
      <c r="BG555" s="130"/>
      <c r="BH555" s="130"/>
      <c r="BI555" s="130"/>
      <c r="BJ555" s="130"/>
      <c r="BK555" s="130"/>
      <c r="BL555" s="130"/>
      <c r="BM555" s="130"/>
      <c r="BN555" s="130"/>
      <c r="BO555" s="130"/>
      <c r="BP555" s="130"/>
      <c r="BQ555" s="130"/>
      <c r="BR555" s="130"/>
      <c r="BS555" s="130"/>
      <c r="BT555" s="130"/>
      <c r="BU555" s="130"/>
      <c r="BV555" s="130"/>
      <c r="BW555" s="130"/>
      <c r="BX555" s="130"/>
      <c r="BY555" s="130"/>
      <c r="BZ555" s="130"/>
      <c r="CA555" s="130"/>
      <c r="CB555" s="130"/>
      <c r="CC555" s="130"/>
      <c r="CD555" s="130"/>
      <c r="CE555" s="130"/>
    </row>
    <row r="556" spans="1:83" s="92" customFormat="1">
      <c r="A556" s="95"/>
      <c r="B556" s="96"/>
      <c r="C556" s="96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0"/>
      <c r="AX556" s="130"/>
      <c r="AY556" s="130"/>
      <c r="AZ556" s="130"/>
      <c r="BA556" s="130"/>
      <c r="BB556" s="130"/>
      <c r="BC556" s="130"/>
      <c r="BD556" s="130"/>
      <c r="BE556" s="130"/>
      <c r="BF556" s="130"/>
      <c r="BG556" s="130"/>
      <c r="BH556" s="130"/>
      <c r="BI556" s="130"/>
      <c r="BJ556" s="130"/>
      <c r="BK556" s="130"/>
      <c r="BL556" s="130"/>
      <c r="BM556" s="130"/>
      <c r="BN556" s="130"/>
      <c r="BO556" s="130"/>
      <c r="BP556" s="130"/>
      <c r="BQ556" s="130"/>
      <c r="BR556" s="130"/>
      <c r="BS556" s="130"/>
      <c r="BT556" s="130"/>
      <c r="BU556" s="130"/>
      <c r="BV556" s="130"/>
      <c r="BW556" s="130"/>
      <c r="BX556" s="130"/>
      <c r="BY556" s="130"/>
      <c r="BZ556" s="130"/>
      <c r="CA556" s="130"/>
      <c r="CB556" s="130"/>
      <c r="CC556" s="130"/>
      <c r="CD556" s="130"/>
      <c r="CE556" s="130"/>
    </row>
    <row r="557" spans="1:83" s="92" customFormat="1">
      <c r="A557" s="95"/>
      <c r="B557" s="96"/>
      <c r="C557" s="96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  <c r="AF557" s="130"/>
      <c r="AG557" s="130"/>
      <c r="AH557" s="130"/>
      <c r="AI557" s="130"/>
      <c r="AJ557" s="130"/>
      <c r="AK557" s="130"/>
      <c r="AL557" s="130"/>
      <c r="AM557" s="130"/>
      <c r="AN557" s="130"/>
      <c r="AO557" s="130"/>
      <c r="AP557" s="130"/>
      <c r="AQ557" s="130"/>
      <c r="AR557" s="130"/>
      <c r="AS557" s="130"/>
      <c r="AT557" s="130"/>
      <c r="AU557" s="130"/>
      <c r="AV557" s="130"/>
      <c r="AW557" s="130"/>
      <c r="AX557" s="130"/>
      <c r="AY557" s="130"/>
      <c r="AZ557" s="130"/>
      <c r="BA557" s="130"/>
      <c r="BB557" s="130"/>
      <c r="BC557" s="130"/>
      <c r="BD557" s="130"/>
      <c r="BE557" s="130"/>
      <c r="BF557" s="130"/>
      <c r="BG557" s="130"/>
      <c r="BH557" s="130"/>
      <c r="BI557" s="130"/>
      <c r="BJ557" s="130"/>
      <c r="BK557" s="130"/>
      <c r="BL557" s="130"/>
      <c r="BM557" s="130"/>
      <c r="BN557" s="130"/>
      <c r="BO557" s="130"/>
      <c r="BP557" s="130"/>
      <c r="BQ557" s="130"/>
      <c r="BR557" s="130"/>
      <c r="BS557" s="130"/>
      <c r="BT557" s="130"/>
      <c r="BU557" s="130"/>
      <c r="BV557" s="130"/>
      <c r="BW557" s="130"/>
      <c r="BX557" s="130"/>
      <c r="BY557" s="130"/>
      <c r="BZ557" s="130"/>
      <c r="CA557" s="130"/>
      <c r="CB557" s="130"/>
      <c r="CC557" s="130"/>
      <c r="CD557" s="130"/>
      <c r="CE557" s="130"/>
    </row>
    <row r="558" spans="1:83" s="92" customFormat="1">
      <c r="A558" s="95"/>
      <c r="B558" s="96"/>
      <c r="C558" s="96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0"/>
      <c r="AX558" s="130"/>
      <c r="AY558" s="130"/>
      <c r="AZ558" s="130"/>
      <c r="BA558" s="130"/>
      <c r="BB558" s="130"/>
      <c r="BC558" s="130"/>
      <c r="BD558" s="130"/>
      <c r="BE558" s="130"/>
      <c r="BF558" s="130"/>
      <c r="BG558" s="130"/>
      <c r="BH558" s="130"/>
      <c r="BI558" s="130"/>
      <c r="BJ558" s="130"/>
      <c r="BK558" s="130"/>
      <c r="BL558" s="130"/>
      <c r="BM558" s="130"/>
      <c r="BN558" s="130"/>
      <c r="BO558" s="130"/>
      <c r="BP558" s="130"/>
      <c r="BQ558" s="130"/>
      <c r="BR558" s="130"/>
      <c r="BS558" s="130"/>
      <c r="BT558" s="130"/>
      <c r="BU558" s="130"/>
      <c r="BV558" s="130"/>
      <c r="BW558" s="130"/>
      <c r="BX558" s="130"/>
      <c r="BY558" s="130"/>
      <c r="BZ558" s="130"/>
      <c r="CA558" s="130"/>
      <c r="CB558" s="130"/>
      <c r="CC558" s="130"/>
      <c r="CD558" s="130"/>
      <c r="CE558" s="130"/>
    </row>
    <row r="559" spans="1:83" s="92" customFormat="1">
      <c r="A559" s="95"/>
      <c r="B559" s="96"/>
      <c r="C559" s="96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  <c r="AN559" s="130"/>
      <c r="AO559" s="130"/>
      <c r="AP559" s="130"/>
      <c r="AQ559" s="130"/>
      <c r="AR559" s="130"/>
      <c r="AS559" s="130"/>
      <c r="AT559" s="130"/>
      <c r="AU559" s="130"/>
      <c r="AV559" s="130"/>
      <c r="AW559" s="130"/>
      <c r="AX559" s="130"/>
      <c r="AY559" s="130"/>
      <c r="AZ559" s="130"/>
      <c r="BA559" s="130"/>
      <c r="BB559" s="130"/>
      <c r="BC559" s="130"/>
      <c r="BD559" s="130"/>
      <c r="BE559" s="130"/>
      <c r="BF559" s="130"/>
      <c r="BG559" s="130"/>
      <c r="BH559" s="130"/>
      <c r="BI559" s="130"/>
      <c r="BJ559" s="130"/>
      <c r="BK559" s="130"/>
      <c r="BL559" s="130"/>
      <c r="BM559" s="130"/>
      <c r="BN559" s="130"/>
      <c r="BO559" s="130"/>
      <c r="BP559" s="130"/>
      <c r="BQ559" s="130"/>
      <c r="BR559" s="130"/>
      <c r="BS559" s="130"/>
      <c r="BT559" s="130"/>
      <c r="BU559" s="130"/>
      <c r="BV559" s="130"/>
      <c r="BW559" s="130"/>
      <c r="BX559" s="130"/>
      <c r="BY559" s="130"/>
      <c r="BZ559" s="130"/>
      <c r="CA559" s="130"/>
      <c r="CB559" s="130"/>
      <c r="CC559" s="130"/>
      <c r="CD559" s="130"/>
      <c r="CE559" s="130"/>
    </row>
    <row r="560" spans="1:83" s="92" customFormat="1">
      <c r="A560" s="95"/>
      <c r="B560" s="96"/>
      <c r="C560" s="96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0"/>
      <c r="AX560" s="130"/>
      <c r="AY560" s="130"/>
      <c r="AZ560" s="130"/>
      <c r="BA560" s="130"/>
      <c r="BB560" s="130"/>
      <c r="BC560" s="130"/>
      <c r="BD560" s="130"/>
      <c r="BE560" s="130"/>
      <c r="BF560" s="130"/>
      <c r="BG560" s="130"/>
      <c r="BH560" s="130"/>
      <c r="BI560" s="130"/>
      <c r="BJ560" s="130"/>
      <c r="BK560" s="130"/>
      <c r="BL560" s="130"/>
      <c r="BM560" s="130"/>
      <c r="BN560" s="130"/>
      <c r="BO560" s="130"/>
      <c r="BP560" s="130"/>
      <c r="BQ560" s="130"/>
      <c r="BR560" s="130"/>
      <c r="BS560" s="130"/>
      <c r="BT560" s="130"/>
      <c r="BU560" s="130"/>
      <c r="BV560" s="130"/>
      <c r="BW560" s="130"/>
      <c r="BX560" s="130"/>
      <c r="BY560" s="130"/>
      <c r="BZ560" s="130"/>
      <c r="CA560" s="130"/>
      <c r="CB560" s="130"/>
      <c r="CC560" s="130"/>
      <c r="CD560" s="130"/>
      <c r="CE560" s="130"/>
    </row>
    <row r="561" spans="1:83" s="92" customFormat="1">
      <c r="A561" s="95"/>
      <c r="B561" s="96"/>
      <c r="C561" s="96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0"/>
      <c r="AX561" s="130"/>
      <c r="AY561" s="130"/>
      <c r="AZ561" s="130"/>
      <c r="BA561" s="130"/>
      <c r="BB561" s="130"/>
      <c r="BC561" s="130"/>
      <c r="BD561" s="130"/>
      <c r="BE561" s="130"/>
      <c r="BF561" s="130"/>
      <c r="BG561" s="130"/>
      <c r="BH561" s="130"/>
      <c r="BI561" s="130"/>
      <c r="BJ561" s="130"/>
      <c r="BK561" s="130"/>
      <c r="BL561" s="130"/>
      <c r="BM561" s="130"/>
      <c r="BN561" s="130"/>
      <c r="BO561" s="130"/>
      <c r="BP561" s="130"/>
      <c r="BQ561" s="130"/>
      <c r="BR561" s="130"/>
      <c r="BS561" s="130"/>
      <c r="BT561" s="130"/>
      <c r="BU561" s="130"/>
      <c r="BV561" s="130"/>
      <c r="BW561" s="130"/>
      <c r="BX561" s="130"/>
      <c r="BY561" s="130"/>
      <c r="BZ561" s="130"/>
      <c r="CA561" s="130"/>
      <c r="CB561" s="130"/>
      <c r="CC561" s="130"/>
      <c r="CD561" s="130"/>
      <c r="CE561" s="130"/>
    </row>
    <row r="562" spans="1:83" s="92" customFormat="1">
      <c r="A562" s="95"/>
      <c r="B562" s="96"/>
      <c r="C562" s="96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0"/>
      <c r="AX562" s="130"/>
      <c r="AY562" s="130"/>
      <c r="AZ562" s="130"/>
      <c r="BA562" s="130"/>
      <c r="BB562" s="130"/>
      <c r="BC562" s="130"/>
      <c r="BD562" s="130"/>
      <c r="BE562" s="130"/>
      <c r="BF562" s="130"/>
      <c r="BG562" s="130"/>
      <c r="BH562" s="130"/>
      <c r="BI562" s="130"/>
      <c r="BJ562" s="130"/>
      <c r="BK562" s="130"/>
      <c r="BL562" s="130"/>
      <c r="BM562" s="130"/>
      <c r="BN562" s="130"/>
      <c r="BO562" s="130"/>
      <c r="BP562" s="130"/>
      <c r="BQ562" s="130"/>
      <c r="BR562" s="130"/>
      <c r="BS562" s="130"/>
      <c r="BT562" s="130"/>
      <c r="BU562" s="130"/>
      <c r="BV562" s="130"/>
      <c r="BW562" s="130"/>
      <c r="BX562" s="130"/>
      <c r="BY562" s="130"/>
      <c r="BZ562" s="130"/>
      <c r="CA562" s="130"/>
      <c r="CB562" s="130"/>
      <c r="CC562" s="130"/>
      <c r="CD562" s="130"/>
      <c r="CE562" s="130"/>
    </row>
    <row r="563" spans="1:83" s="92" customFormat="1">
      <c r="A563" s="95"/>
      <c r="B563" s="96"/>
      <c r="C563" s="96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  <c r="AF563" s="130"/>
      <c r="AG563" s="130"/>
      <c r="AH563" s="130"/>
      <c r="AI563" s="130"/>
      <c r="AJ563" s="130"/>
      <c r="AK563" s="130"/>
      <c r="AL563" s="130"/>
      <c r="AM563" s="130"/>
      <c r="AN563" s="130"/>
      <c r="AO563" s="130"/>
      <c r="AP563" s="130"/>
      <c r="AQ563" s="130"/>
      <c r="AR563" s="130"/>
      <c r="AS563" s="130"/>
      <c r="AT563" s="130"/>
      <c r="AU563" s="130"/>
      <c r="AV563" s="130"/>
      <c r="AW563" s="130"/>
      <c r="AX563" s="130"/>
      <c r="AY563" s="130"/>
      <c r="AZ563" s="130"/>
      <c r="BA563" s="130"/>
      <c r="BB563" s="130"/>
      <c r="BC563" s="130"/>
      <c r="BD563" s="130"/>
      <c r="BE563" s="130"/>
      <c r="BF563" s="130"/>
      <c r="BG563" s="130"/>
      <c r="BH563" s="130"/>
      <c r="BI563" s="130"/>
      <c r="BJ563" s="130"/>
      <c r="BK563" s="130"/>
      <c r="BL563" s="130"/>
      <c r="BM563" s="130"/>
      <c r="BN563" s="130"/>
      <c r="BO563" s="130"/>
      <c r="BP563" s="130"/>
      <c r="BQ563" s="130"/>
      <c r="BR563" s="130"/>
      <c r="BS563" s="130"/>
      <c r="BT563" s="130"/>
      <c r="BU563" s="130"/>
      <c r="BV563" s="130"/>
      <c r="BW563" s="130"/>
      <c r="BX563" s="130"/>
      <c r="BY563" s="130"/>
      <c r="BZ563" s="130"/>
      <c r="CA563" s="130"/>
      <c r="CB563" s="130"/>
      <c r="CC563" s="130"/>
      <c r="CD563" s="130"/>
      <c r="CE563" s="130"/>
    </row>
    <row r="564" spans="1:83" s="92" customFormat="1">
      <c r="A564" s="95"/>
      <c r="B564" s="96"/>
      <c r="C564" s="96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0"/>
      <c r="AX564" s="130"/>
      <c r="AY564" s="130"/>
      <c r="AZ564" s="130"/>
      <c r="BA564" s="130"/>
      <c r="BB564" s="130"/>
      <c r="BC564" s="130"/>
      <c r="BD564" s="130"/>
      <c r="BE564" s="130"/>
      <c r="BF564" s="130"/>
      <c r="BG564" s="130"/>
      <c r="BH564" s="130"/>
      <c r="BI564" s="130"/>
      <c r="BJ564" s="130"/>
      <c r="BK564" s="130"/>
      <c r="BL564" s="130"/>
      <c r="BM564" s="130"/>
      <c r="BN564" s="130"/>
      <c r="BO564" s="130"/>
      <c r="BP564" s="130"/>
      <c r="BQ564" s="130"/>
      <c r="BR564" s="130"/>
      <c r="BS564" s="130"/>
      <c r="BT564" s="130"/>
      <c r="BU564" s="130"/>
      <c r="BV564" s="130"/>
      <c r="BW564" s="130"/>
      <c r="BX564" s="130"/>
      <c r="BY564" s="130"/>
      <c r="BZ564" s="130"/>
      <c r="CA564" s="130"/>
      <c r="CB564" s="130"/>
      <c r="CC564" s="130"/>
      <c r="CD564" s="130"/>
      <c r="CE564" s="130"/>
    </row>
    <row r="565" spans="1:83" s="92" customFormat="1">
      <c r="A565" s="95"/>
      <c r="B565" s="96"/>
      <c r="C565" s="96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0"/>
      <c r="AX565" s="130"/>
      <c r="AY565" s="130"/>
      <c r="AZ565" s="130"/>
      <c r="BA565" s="130"/>
      <c r="BB565" s="130"/>
      <c r="BC565" s="130"/>
      <c r="BD565" s="130"/>
      <c r="BE565" s="130"/>
      <c r="BF565" s="130"/>
      <c r="BG565" s="130"/>
      <c r="BH565" s="130"/>
      <c r="BI565" s="130"/>
      <c r="BJ565" s="130"/>
      <c r="BK565" s="130"/>
      <c r="BL565" s="130"/>
      <c r="BM565" s="130"/>
      <c r="BN565" s="130"/>
      <c r="BO565" s="130"/>
      <c r="BP565" s="130"/>
      <c r="BQ565" s="130"/>
      <c r="BR565" s="130"/>
      <c r="BS565" s="130"/>
      <c r="BT565" s="130"/>
      <c r="BU565" s="130"/>
      <c r="BV565" s="130"/>
      <c r="BW565" s="130"/>
      <c r="BX565" s="130"/>
      <c r="BY565" s="130"/>
      <c r="BZ565" s="130"/>
      <c r="CA565" s="130"/>
      <c r="CB565" s="130"/>
      <c r="CC565" s="130"/>
      <c r="CD565" s="130"/>
      <c r="CE565" s="130"/>
    </row>
    <row r="566" spans="1:83" s="92" customFormat="1">
      <c r="A566" s="95"/>
      <c r="B566" s="96"/>
      <c r="C566" s="96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  <c r="AG566" s="130"/>
      <c r="AH566" s="130"/>
      <c r="AI566" s="130"/>
      <c r="AJ566" s="130"/>
      <c r="AK566" s="130"/>
      <c r="AL566" s="130"/>
      <c r="AM566" s="130"/>
      <c r="AN566" s="130"/>
      <c r="AO566" s="130"/>
      <c r="AP566" s="130"/>
      <c r="AQ566" s="130"/>
      <c r="AR566" s="130"/>
      <c r="AS566" s="130"/>
      <c r="AT566" s="130"/>
      <c r="AU566" s="130"/>
      <c r="AV566" s="130"/>
      <c r="AW566" s="130"/>
      <c r="AX566" s="130"/>
      <c r="AY566" s="130"/>
      <c r="AZ566" s="130"/>
      <c r="BA566" s="130"/>
      <c r="BB566" s="130"/>
      <c r="BC566" s="130"/>
      <c r="BD566" s="130"/>
      <c r="BE566" s="130"/>
      <c r="BF566" s="130"/>
      <c r="BG566" s="130"/>
      <c r="BH566" s="130"/>
      <c r="BI566" s="130"/>
      <c r="BJ566" s="130"/>
      <c r="BK566" s="130"/>
      <c r="BL566" s="130"/>
      <c r="BM566" s="130"/>
      <c r="BN566" s="130"/>
      <c r="BO566" s="130"/>
      <c r="BP566" s="130"/>
      <c r="BQ566" s="130"/>
      <c r="BR566" s="130"/>
      <c r="BS566" s="130"/>
      <c r="BT566" s="130"/>
      <c r="BU566" s="130"/>
      <c r="BV566" s="130"/>
      <c r="BW566" s="130"/>
      <c r="BX566" s="130"/>
      <c r="BY566" s="130"/>
      <c r="BZ566" s="130"/>
      <c r="CA566" s="130"/>
      <c r="CB566" s="130"/>
      <c r="CC566" s="130"/>
      <c r="CD566" s="130"/>
      <c r="CE566" s="130"/>
    </row>
    <row r="567" spans="1:83" s="92" customFormat="1">
      <c r="A567" s="95"/>
      <c r="B567" s="96"/>
      <c r="C567" s="96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  <c r="AZ567" s="130"/>
      <c r="BA567" s="130"/>
      <c r="BB567" s="130"/>
      <c r="BC567" s="130"/>
      <c r="BD567" s="130"/>
      <c r="BE567" s="130"/>
      <c r="BF567" s="130"/>
      <c r="BG567" s="130"/>
      <c r="BH567" s="130"/>
      <c r="BI567" s="130"/>
      <c r="BJ567" s="130"/>
      <c r="BK567" s="130"/>
      <c r="BL567" s="130"/>
      <c r="BM567" s="130"/>
      <c r="BN567" s="130"/>
      <c r="BO567" s="130"/>
      <c r="BP567" s="130"/>
      <c r="BQ567" s="130"/>
      <c r="BR567" s="130"/>
      <c r="BS567" s="130"/>
      <c r="BT567" s="130"/>
      <c r="BU567" s="130"/>
      <c r="BV567" s="130"/>
      <c r="BW567" s="130"/>
      <c r="BX567" s="130"/>
      <c r="BY567" s="130"/>
      <c r="BZ567" s="130"/>
      <c r="CA567" s="130"/>
      <c r="CB567" s="130"/>
      <c r="CC567" s="130"/>
      <c r="CD567" s="130"/>
      <c r="CE567" s="130"/>
    </row>
    <row r="568" spans="1:83" s="92" customFormat="1">
      <c r="A568" s="95"/>
      <c r="B568" s="96"/>
      <c r="C568" s="96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  <c r="AZ568" s="130"/>
      <c r="BA568" s="130"/>
      <c r="BB568" s="130"/>
      <c r="BC568" s="130"/>
      <c r="BD568" s="130"/>
      <c r="BE568" s="130"/>
      <c r="BF568" s="130"/>
      <c r="BG568" s="130"/>
      <c r="BH568" s="130"/>
      <c r="BI568" s="130"/>
      <c r="BJ568" s="130"/>
      <c r="BK568" s="130"/>
      <c r="BL568" s="130"/>
      <c r="BM568" s="130"/>
      <c r="BN568" s="130"/>
      <c r="BO568" s="130"/>
      <c r="BP568" s="130"/>
      <c r="BQ568" s="130"/>
      <c r="BR568" s="130"/>
      <c r="BS568" s="130"/>
      <c r="BT568" s="130"/>
      <c r="BU568" s="130"/>
      <c r="BV568" s="130"/>
      <c r="BW568" s="130"/>
      <c r="BX568" s="130"/>
      <c r="BY568" s="130"/>
      <c r="BZ568" s="130"/>
      <c r="CA568" s="130"/>
      <c r="CB568" s="130"/>
      <c r="CC568" s="130"/>
      <c r="CD568" s="130"/>
      <c r="CE568" s="130"/>
    </row>
    <row r="569" spans="1:83" s="92" customFormat="1" ht="44.25" customHeight="1">
      <c r="A569" s="95"/>
      <c r="B569" s="96"/>
      <c r="C569" s="96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  <c r="AZ569" s="130"/>
      <c r="BA569" s="130"/>
      <c r="BB569" s="130"/>
      <c r="BC569" s="130"/>
      <c r="BD569" s="130"/>
      <c r="BE569" s="130"/>
      <c r="BF569" s="130"/>
      <c r="BG569" s="130"/>
      <c r="BH569" s="130"/>
      <c r="BI569" s="130"/>
      <c r="BJ569" s="130"/>
      <c r="BK569" s="130"/>
      <c r="BL569" s="130"/>
      <c r="BM569" s="130"/>
      <c r="BN569" s="130"/>
      <c r="BO569" s="130"/>
      <c r="BP569" s="130"/>
      <c r="BQ569" s="130"/>
      <c r="BR569" s="130"/>
      <c r="BS569" s="130"/>
      <c r="BT569" s="130"/>
      <c r="BU569" s="130"/>
      <c r="BV569" s="130"/>
      <c r="BW569" s="130"/>
      <c r="BX569" s="130"/>
      <c r="BY569" s="130"/>
      <c r="BZ569" s="130"/>
      <c r="CA569" s="130"/>
      <c r="CB569" s="130"/>
      <c r="CC569" s="130"/>
      <c r="CD569" s="130"/>
      <c r="CE569" s="130"/>
    </row>
    <row r="570" spans="1:83" s="92" customFormat="1">
      <c r="A570" s="95"/>
      <c r="B570" s="96"/>
      <c r="C570" s="96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  <c r="AZ570" s="130"/>
      <c r="BA570" s="130"/>
      <c r="BB570" s="130"/>
      <c r="BC570" s="130"/>
      <c r="BD570" s="130"/>
      <c r="BE570" s="130"/>
      <c r="BF570" s="130"/>
      <c r="BG570" s="130"/>
      <c r="BH570" s="130"/>
      <c r="BI570" s="130"/>
      <c r="BJ570" s="130"/>
      <c r="BK570" s="130"/>
      <c r="BL570" s="130"/>
      <c r="BM570" s="130"/>
      <c r="BN570" s="130"/>
      <c r="BO570" s="130"/>
      <c r="BP570" s="130"/>
      <c r="BQ570" s="130"/>
      <c r="BR570" s="130"/>
      <c r="BS570" s="130"/>
      <c r="BT570" s="130"/>
      <c r="BU570" s="130"/>
      <c r="BV570" s="130"/>
      <c r="BW570" s="130"/>
      <c r="BX570" s="130"/>
      <c r="BY570" s="130"/>
      <c r="BZ570" s="130"/>
      <c r="CA570" s="130"/>
      <c r="CB570" s="130"/>
      <c r="CC570" s="130"/>
      <c r="CD570" s="130"/>
      <c r="CE570" s="130"/>
    </row>
    <row r="571" spans="1:83" s="92" customFormat="1">
      <c r="A571" s="95"/>
      <c r="B571" s="96"/>
      <c r="C571" s="96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0"/>
      <c r="AX571" s="130"/>
      <c r="AY571" s="130"/>
      <c r="AZ571" s="130"/>
      <c r="BA571" s="130"/>
      <c r="BB571" s="130"/>
      <c r="BC571" s="130"/>
      <c r="BD571" s="130"/>
      <c r="BE571" s="130"/>
      <c r="BF571" s="130"/>
      <c r="BG571" s="130"/>
      <c r="BH571" s="130"/>
      <c r="BI571" s="130"/>
      <c r="BJ571" s="130"/>
      <c r="BK571" s="130"/>
      <c r="BL571" s="130"/>
      <c r="BM571" s="130"/>
      <c r="BN571" s="130"/>
      <c r="BO571" s="130"/>
      <c r="BP571" s="130"/>
      <c r="BQ571" s="130"/>
      <c r="BR571" s="130"/>
      <c r="BS571" s="130"/>
      <c r="BT571" s="130"/>
      <c r="BU571" s="130"/>
      <c r="BV571" s="130"/>
      <c r="BW571" s="130"/>
      <c r="BX571" s="130"/>
      <c r="BY571" s="130"/>
      <c r="BZ571" s="130"/>
      <c r="CA571" s="130"/>
      <c r="CB571" s="130"/>
      <c r="CC571" s="130"/>
      <c r="CD571" s="130"/>
      <c r="CE571" s="130"/>
    </row>
    <row r="572" spans="1:83" s="92" customFormat="1">
      <c r="A572" s="95"/>
      <c r="B572" s="96"/>
      <c r="C572" s="96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0"/>
      <c r="AX572" s="130"/>
      <c r="AY572" s="130"/>
      <c r="AZ572" s="130"/>
      <c r="BA572" s="130"/>
      <c r="BB572" s="130"/>
      <c r="BC572" s="130"/>
      <c r="BD572" s="130"/>
      <c r="BE572" s="130"/>
      <c r="BF572" s="130"/>
      <c r="BG572" s="130"/>
      <c r="BH572" s="130"/>
      <c r="BI572" s="130"/>
      <c r="BJ572" s="130"/>
      <c r="BK572" s="130"/>
      <c r="BL572" s="130"/>
      <c r="BM572" s="130"/>
      <c r="BN572" s="130"/>
      <c r="BO572" s="130"/>
      <c r="BP572" s="130"/>
      <c r="BQ572" s="130"/>
      <c r="BR572" s="130"/>
      <c r="BS572" s="130"/>
      <c r="BT572" s="130"/>
      <c r="BU572" s="130"/>
      <c r="BV572" s="130"/>
      <c r="BW572" s="130"/>
      <c r="BX572" s="130"/>
      <c r="BY572" s="130"/>
      <c r="BZ572" s="130"/>
      <c r="CA572" s="130"/>
      <c r="CB572" s="130"/>
      <c r="CC572" s="130"/>
      <c r="CD572" s="130"/>
      <c r="CE572" s="130"/>
    </row>
    <row r="573" spans="1:83" s="92" customFormat="1">
      <c r="A573" s="95"/>
      <c r="B573" s="96"/>
      <c r="C573" s="96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0"/>
      <c r="AX573" s="130"/>
      <c r="AY573" s="130"/>
      <c r="AZ573" s="130"/>
      <c r="BA573" s="130"/>
      <c r="BB573" s="130"/>
      <c r="BC573" s="130"/>
      <c r="BD573" s="130"/>
      <c r="BE573" s="130"/>
      <c r="BF573" s="130"/>
      <c r="BG573" s="130"/>
      <c r="BH573" s="130"/>
      <c r="BI573" s="130"/>
      <c r="BJ573" s="130"/>
      <c r="BK573" s="130"/>
      <c r="BL573" s="130"/>
      <c r="BM573" s="130"/>
      <c r="BN573" s="130"/>
      <c r="BO573" s="130"/>
      <c r="BP573" s="130"/>
      <c r="BQ573" s="130"/>
      <c r="BR573" s="130"/>
      <c r="BS573" s="130"/>
      <c r="BT573" s="130"/>
      <c r="BU573" s="130"/>
      <c r="BV573" s="130"/>
      <c r="BW573" s="130"/>
      <c r="BX573" s="130"/>
      <c r="BY573" s="130"/>
      <c r="BZ573" s="130"/>
      <c r="CA573" s="130"/>
      <c r="CB573" s="130"/>
      <c r="CC573" s="130"/>
      <c r="CD573" s="130"/>
      <c r="CE573" s="130"/>
    </row>
    <row r="574" spans="1:83" s="92" customFormat="1">
      <c r="A574" s="95"/>
      <c r="B574" s="96"/>
      <c r="C574" s="96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  <c r="AG574" s="130"/>
      <c r="AH574" s="130"/>
      <c r="AI574" s="130"/>
      <c r="AJ574" s="130"/>
      <c r="AK574" s="130"/>
      <c r="AL574" s="130"/>
      <c r="AM574" s="130"/>
      <c r="AN574" s="130"/>
      <c r="AO574" s="130"/>
      <c r="AP574" s="130"/>
      <c r="AQ574" s="130"/>
      <c r="AR574" s="130"/>
      <c r="AS574" s="130"/>
      <c r="AT574" s="130"/>
      <c r="AU574" s="130"/>
      <c r="AV574" s="130"/>
      <c r="AW574" s="130"/>
      <c r="AX574" s="130"/>
      <c r="AY574" s="130"/>
      <c r="AZ574" s="130"/>
      <c r="BA574" s="130"/>
      <c r="BB574" s="130"/>
      <c r="BC574" s="130"/>
      <c r="BD574" s="130"/>
      <c r="BE574" s="130"/>
      <c r="BF574" s="130"/>
      <c r="BG574" s="130"/>
      <c r="BH574" s="130"/>
      <c r="BI574" s="130"/>
      <c r="BJ574" s="130"/>
      <c r="BK574" s="130"/>
      <c r="BL574" s="130"/>
      <c r="BM574" s="130"/>
      <c r="BN574" s="130"/>
      <c r="BO574" s="130"/>
      <c r="BP574" s="130"/>
      <c r="BQ574" s="130"/>
      <c r="BR574" s="130"/>
      <c r="BS574" s="130"/>
      <c r="BT574" s="130"/>
      <c r="BU574" s="130"/>
      <c r="BV574" s="130"/>
      <c r="BW574" s="130"/>
      <c r="BX574" s="130"/>
      <c r="BY574" s="130"/>
      <c r="BZ574" s="130"/>
      <c r="CA574" s="130"/>
      <c r="CB574" s="130"/>
      <c r="CC574" s="130"/>
      <c r="CD574" s="130"/>
      <c r="CE574" s="130"/>
    </row>
    <row r="575" spans="1:83" s="92" customFormat="1">
      <c r="A575" s="95"/>
      <c r="B575" s="96"/>
      <c r="C575" s="96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0"/>
      <c r="AX575" s="130"/>
      <c r="AY575" s="130"/>
      <c r="AZ575" s="130"/>
      <c r="BA575" s="130"/>
      <c r="BB575" s="130"/>
      <c r="BC575" s="130"/>
      <c r="BD575" s="130"/>
      <c r="BE575" s="130"/>
      <c r="BF575" s="130"/>
      <c r="BG575" s="130"/>
      <c r="BH575" s="130"/>
      <c r="BI575" s="130"/>
      <c r="BJ575" s="130"/>
      <c r="BK575" s="130"/>
      <c r="BL575" s="130"/>
      <c r="BM575" s="130"/>
      <c r="BN575" s="130"/>
      <c r="BO575" s="130"/>
      <c r="BP575" s="130"/>
      <c r="BQ575" s="130"/>
      <c r="BR575" s="130"/>
      <c r="BS575" s="130"/>
      <c r="BT575" s="130"/>
      <c r="BU575" s="130"/>
      <c r="BV575" s="130"/>
      <c r="BW575" s="130"/>
      <c r="BX575" s="130"/>
      <c r="BY575" s="130"/>
      <c r="BZ575" s="130"/>
      <c r="CA575" s="130"/>
      <c r="CB575" s="130"/>
      <c r="CC575" s="130"/>
      <c r="CD575" s="130"/>
      <c r="CE575" s="130"/>
    </row>
    <row r="576" spans="1:83" s="92" customFormat="1">
      <c r="A576" s="95"/>
      <c r="B576" s="96"/>
      <c r="C576" s="96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0"/>
      <c r="AI576" s="130"/>
      <c r="AJ576" s="130"/>
      <c r="AK576" s="130"/>
      <c r="AL576" s="130"/>
      <c r="AM576" s="130"/>
      <c r="AN576" s="130"/>
      <c r="AO576" s="130"/>
      <c r="AP576" s="130"/>
      <c r="AQ576" s="130"/>
      <c r="AR576" s="130"/>
      <c r="AS576" s="130"/>
      <c r="AT576" s="130"/>
      <c r="AU576" s="130"/>
      <c r="AV576" s="130"/>
      <c r="AW576" s="130"/>
      <c r="AX576" s="130"/>
      <c r="AY576" s="130"/>
      <c r="AZ576" s="130"/>
      <c r="BA576" s="130"/>
      <c r="BB576" s="130"/>
      <c r="BC576" s="130"/>
      <c r="BD576" s="130"/>
      <c r="BE576" s="130"/>
      <c r="BF576" s="130"/>
      <c r="BG576" s="130"/>
      <c r="BH576" s="130"/>
      <c r="BI576" s="130"/>
      <c r="BJ576" s="130"/>
      <c r="BK576" s="130"/>
      <c r="BL576" s="130"/>
      <c r="BM576" s="130"/>
      <c r="BN576" s="130"/>
      <c r="BO576" s="130"/>
      <c r="BP576" s="130"/>
      <c r="BQ576" s="130"/>
      <c r="BR576" s="130"/>
      <c r="BS576" s="130"/>
      <c r="BT576" s="130"/>
      <c r="BU576" s="130"/>
      <c r="BV576" s="130"/>
      <c r="BW576" s="130"/>
      <c r="BX576" s="130"/>
      <c r="BY576" s="130"/>
      <c r="BZ576" s="130"/>
      <c r="CA576" s="130"/>
      <c r="CB576" s="130"/>
      <c r="CC576" s="130"/>
      <c r="CD576" s="130"/>
      <c r="CE576" s="130"/>
    </row>
    <row r="577" spans="1:83" s="92" customFormat="1">
      <c r="A577" s="95"/>
      <c r="B577" s="96"/>
      <c r="C577" s="96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  <c r="AG577" s="130"/>
      <c r="AH577" s="130"/>
      <c r="AI577" s="130"/>
      <c r="AJ577" s="130"/>
      <c r="AK577" s="130"/>
      <c r="AL577" s="130"/>
      <c r="AM577" s="130"/>
      <c r="AN577" s="130"/>
      <c r="AO577" s="130"/>
      <c r="AP577" s="130"/>
      <c r="AQ577" s="130"/>
      <c r="AR577" s="130"/>
      <c r="AS577" s="130"/>
      <c r="AT577" s="130"/>
      <c r="AU577" s="130"/>
      <c r="AV577" s="130"/>
      <c r="AW577" s="130"/>
      <c r="AX577" s="130"/>
      <c r="AY577" s="130"/>
      <c r="AZ577" s="130"/>
      <c r="BA577" s="130"/>
      <c r="BB577" s="130"/>
      <c r="BC577" s="130"/>
      <c r="BD577" s="130"/>
      <c r="BE577" s="130"/>
      <c r="BF577" s="130"/>
      <c r="BG577" s="130"/>
      <c r="BH577" s="130"/>
      <c r="BI577" s="130"/>
      <c r="BJ577" s="130"/>
      <c r="BK577" s="130"/>
      <c r="BL577" s="130"/>
      <c r="BM577" s="130"/>
      <c r="BN577" s="130"/>
      <c r="BO577" s="130"/>
      <c r="BP577" s="130"/>
      <c r="BQ577" s="130"/>
      <c r="BR577" s="130"/>
      <c r="BS577" s="130"/>
      <c r="BT577" s="130"/>
      <c r="BU577" s="130"/>
      <c r="BV577" s="130"/>
      <c r="BW577" s="130"/>
      <c r="BX577" s="130"/>
      <c r="BY577" s="130"/>
      <c r="BZ577" s="130"/>
      <c r="CA577" s="130"/>
      <c r="CB577" s="130"/>
      <c r="CC577" s="130"/>
      <c r="CD577" s="130"/>
      <c r="CE577" s="130"/>
    </row>
    <row r="578" spans="1:83" s="92" customFormat="1">
      <c r="A578" s="95"/>
      <c r="B578" s="96"/>
      <c r="C578" s="96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  <c r="AG578" s="130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0"/>
      <c r="AR578" s="130"/>
      <c r="AS578" s="130"/>
      <c r="AT578" s="130"/>
      <c r="AU578" s="130"/>
      <c r="AV578" s="130"/>
      <c r="AW578" s="130"/>
      <c r="AX578" s="130"/>
      <c r="AY578" s="130"/>
      <c r="AZ578" s="130"/>
      <c r="BA578" s="130"/>
      <c r="BB578" s="130"/>
      <c r="BC578" s="130"/>
      <c r="BD578" s="130"/>
      <c r="BE578" s="130"/>
      <c r="BF578" s="130"/>
      <c r="BG578" s="130"/>
      <c r="BH578" s="130"/>
      <c r="BI578" s="130"/>
      <c r="BJ578" s="130"/>
      <c r="BK578" s="130"/>
      <c r="BL578" s="130"/>
      <c r="BM578" s="130"/>
      <c r="BN578" s="130"/>
      <c r="BO578" s="130"/>
      <c r="BP578" s="130"/>
      <c r="BQ578" s="130"/>
      <c r="BR578" s="130"/>
      <c r="BS578" s="130"/>
      <c r="BT578" s="130"/>
      <c r="BU578" s="130"/>
      <c r="BV578" s="130"/>
      <c r="BW578" s="130"/>
      <c r="BX578" s="130"/>
      <c r="BY578" s="130"/>
      <c r="BZ578" s="130"/>
      <c r="CA578" s="130"/>
      <c r="CB578" s="130"/>
      <c r="CC578" s="130"/>
      <c r="CD578" s="130"/>
      <c r="CE578" s="130"/>
    </row>
    <row r="579" spans="1:83" s="92" customFormat="1">
      <c r="A579" s="95"/>
      <c r="B579" s="96"/>
      <c r="C579" s="96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  <c r="AG579" s="130"/>
      <c r="AH579" s="130"/>
      <c r="AI579" s="130"/>
      <c r="AJ579" s="130"/>
      <c r="AK579" s="130"/>
      <c r="AL579" s="130"/>
      <c r="AM579" s="130"/>
      <c r="AN579" s="130"/>
      <c r="AO579" s="130"/>
      <c r="AP579" s="130"/>
      <c r="AQ579" s="130"/>
      <c r="AR579" s="130"/>
      <c r="AS579" s="130"/>
      <c r="AT579" s="130"/>
      <c r="AU579" s="130"/>
      <c r="AV579" s="130"/>
      <c r="AW579" s="130"/>
      <c r="AX579" s="130"/>
      <c r="AY579" s="130"/>
      <c r="AZ579" s="130"/>
      <c r="BA579" s="130"/>
      <c r="BB579" s="130"/>
      <c r="BC579" s="130"/>
      <c r="BD579" s="130"/>
      <c r="BE579" s="130"/>
      <c r="BF579" s="130"/>
      <c r="BG579" s="130"/>
      <c r="BH579" s="130"/>
      <c r="BI579" s="130"/>
      <c r="BJ579" s="130"/>
      <c r="BK579" s="130"/>
      <c r="BL579" s="130"/>
      <c r="BM579" s="130"/>
      <c r="BN579" s="130"/>
      <c r="BO579" s="130"/>
      <c r="BP579" s="130"/>
      <c r="BQ579" s="130"/>
      <c r="BR579" s="130"/>
      <c r="BS579" s="130"/>
      <c r="BT579" s="130"/>
      <c r="BU579" s="130"/>
      <c r="BV579" s="130"/>
      <c r="BW579" s="130"/>
      <c r="BX579" s="130"/>
      <c r="BY579" s="130"/>
      <c r="BZ579" s="130"/>
      <c r="CA579" s="130"/>
      <c r="CB579" s="130"/>
      <c r="CC579" s="130"/>
      <c r="CD579" s="130"/>
      <c r="CE579" s="130"/>
    </row>
    <row r="580" spans="1:83" s="92" customFormat="1">
      <c r="A580" s="95"/>
      <c r="B580" s="96"/>
      <c r="C580" s="96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  <c r="AF580" s="130"/>
      <c r="AG580" s="130"/>
      <c r="AH580" s="130"/>
      <c r="AI580" s="130"/>
      <c r="AJ580" s="130"/>
      <c r="AK580" s="130"/>
      <c r="AL580" s="130"/>
      <c r="AM580" s="130"/>
      <c r="AN580" s="130"/>
      <c r="AO580" s="130"/>
      <c r="AP580" s="130"/>
      <c r="AQ580" s="130"/>
      <c r="AR580" s="130"/>
      <c r="AS580" s="130"/>
      <c r="AT580" s="130"/>
      <c r="AU580" s="130"/>
      <c r="AV580" s="130"/>
      <c r="AW580" s="130"/>
      <c r="AX580" s="130"/>
      <c r="AY580" s="130"/>
      <c r="AZ580" s="130"/>
      <c r="BA580" s="130"/>
      <c r="BB580" s="130"/>
      <c r="BC580" s="130"/>
      <c r="BD580" s="130"/>
      <c r="BE580" s="130"/>
      <c r="BF580" s="130"/>
      <c r="BG580" s="130"/>
      <c r="BH580" s="130"/>
      <c r="BI580" s="130"/>
      <c r="BJ580" s="130"/>
      <c r="BK580" s="130"/>
      <c r="BL580" s="130"/>
      <c r="BM580" s="130"/>
      <c r="BN580" s="130"/>
      <c r="BO580" s="130"/>
      <c r="BP580" s="130"/>
      <c r="BQ580" s="130"/>
      <c r="BR580" s="130"/>
      <c r="BS580" s="130"/>
      <c r="BT580" s="130"/>
      <c r="BU580" s="130"/>
      <c r="BV580" s="130"/>
      <c r="BW580" s="130"/>
      <c r="BX580" s="130"/>
      <c r="BY580" s="130"/>
      <c r="BZ580" s="130"/>
      <c r="CA580" s="130"/>
      <c r="CB580" s="130"/>
      <c r="CC580" s="130"/>
      <c r="CD580" s="130"/>
      <c r="CE580" s="130"/>
    </row>
    <row r="581" spans="1:83" s="92" customFormat="1">
      <c r="A581" s="95"/>
      <c r="B581" s="96"/>
      <c r="C581" s="96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  <c r="AF581" s="130"/>
      <c r="AG581" s="130"/>
      <c r="AH581" s="130"/>
      <c r="AI581" s="130"/>
      <c r="AJ581" s="130"/>
      <c r="AK581" s="130"/>
      <c r="AL581" s="130"/>
      <c r="AM581" s="130"/>
      <c r="AN581" s="130"/>
      <c r="AO581" s="130"/>
      <c r="AP581" s="130"/>
      <c r="AQ581" s="130"/>
      <c r="AR581" s="130"/>
      <c r="AS581" s="130"/>
      <c r="AT581" s="130"/>
      <c r="AU581" s="130"/>
      <c r="AV581" s="130"/>
      <c r="AW581" s="130"/>
      <c r="AX581" s="130"/>
      <c r="AY581" s="130"/>
      <c r="AZ581" s="130"/>
      <c r="BA581" s="130"/>
      <c r="BB581" s="130"/>
      <c r="BC581" s="130"/>
      <c r="BD581" s="130"/>
      <c r="BE581" s="130"/>
      <c r="BF581" s="130"/>
      <c r="BG581" s="130"/>
      <c r="BH581" s="130"/>
      <c r="BI581" s="130"/>
      <c r="BJ581" s="130"/>
      <c r="BK581" s="130"/>
      <c r="BL581" s="130"/>
      <c r="BM581" s="130"/>
      <c r="BN581" s="130"/>
      <c r="BO581" s="130"/>
      <c r="BP581" s="130"/>
      <c r="BQ581" s="130"/>
      <c r="BR581" s="130"/>
      <c r="BS581" s="130"/>
      <c r="BT581" s="130"/>
      <c r="BU581" s="130"/>
      <c r="BV581" s="130"/>
      <c r="BW581" s="130"/>
      <c r="BX581" s="130"/>
      <c r="BY581" s="130"/>
      <c r="BZ581" s="130"/>
      <c r="CA581" s="130"/>
      <c r="CB581" s="130"/>
      <c r="CC581" s="130"/>
      <c r="CD581" s="130"/>
      <c r="CE581" s="130"/>
    </row>
    <row r="582" spans="1:83" s="92" customFormat="1">
      <c r="A582" s="95"/>
      <c r="B582" s="96"/>
      <c r="C582" s="96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  <c r="AF582" s="130"/>
      <c r="AG582" s="130"/>
      <c r="AH582" s="130"/>
      <c r="AI582" s="130"/>
      <c r="AJ582" s="130"/>
      <c r="AK582" s="130"/>
      <c r="AL582" s="130"/>
      <c r="AM582" s="130"/>
      <c r="AN582" s="130"/>
      <c r="AO582" s="130"/>
      <c r="AP582" s="130"/>
      <c r="AQ582" s="130"/>
      <c r="AR582" s="130"/>
      <c r="AS582" s="130"/>
      <c r="AT582" s="130"/>
      <c r="AU582" s="130"/>
      <c r="AV582" s="130"/>
      <c r="AW582" s="130"/>
      <c r="AX582" s="130"/>
      <c r="AY582" s="130"/>
      <c r="AZ582" s="130"/>
      <c r="BA582" s="130"/>
      <c r="BB582" s="130"/>
      <c r="BC582" s="130"/>
      <c r="BD582" s="130"/>
      <c r="BE582" s="130"/>
      <c r="BF582" s="130"/>
      <c r="BG582" s="130"/>
      <c r="BH582" s="130"/>
      <c r="BI582" s="130"/>
      <c r="BJ582" s="130"/>
      <c r="BK582" s="130"/>
      <c r="BL582" s="130"/>
      <c r="BM582" s="130"/>
      <c r="BN582" s="130"/>
      <c r="BO582" s="130"/>
      <c r="BP582" s="130"/>
      <c r="BQ582" s="130"/>
      <c r="BR582" s="130"/>
      <c r="BS582" s="130"/>
      <c r="BT582" s="130"/>
      <c r="BU582" s="130"/>
      <c r="BV582" s="130"/>
      <c r="BW582" s="130"/>
      <c r="BX582" s="130"/>
      <c r="BY582" s="130"/>
      <c r="BZ582" s="130"/>
      <c r="CA582" s="130"/>
      <c r="CB582" s="130"/>
      <c r="CC582" s="130"/>
      <c r="CD582" s="130"/>
      <c r="CE582" s="130"/>
    </row>
    <row r="583" spans="1:83" s="92" customFormat="1">
      <c r="A583" s="95"/>
      <c r="B583" s="96"/>
      <c r="C583" s="96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  <c r="AF583" s="130"/>
      <c r="AG583" s="130"/>
      <c r="AH583" s="130"/>
      <c r="AI583" s="130"/>
      <c r="AJ583" s="130"/>
      <c r="AK583" s="130"/>
      <c r="AL583" s="130"/>
      <c r="AM583" s="130"/>
      <c r="AN583" s="130"/>
      <c r="AO583" s="130"/>
      <c r="AP583" s="130"/>
      <c r="AQ583" s="130"/>
      <c r="AR583" s="130"/>
      <c r="AS583" s="130"/>
      <c r="AT583" s="130"/>
      <c r="AU583" s="130"/>
      <c r="AV583" s="130"/>
      <c r="AW583" s="130"/>
      <c r="AX583" s="130"/>
      <c r="AY583" s="130"/>
      <c r="AZ583" s="130"/>
      <c r="BA583" s="130"/>
      <c r="BB583" s="130"/>
      <c r="BC583" s="130"/>
      <c r="BD583" s="130"/>
      <c r="BE583" s="130"/>
      <c r="BF583" s="130"/>
      <c r="BG583" s="130"/>
      <c r="BH583" s="130"/>
      <c r="BI583" s="130"/>
      <c r="BJ583" s="130"/>
      <c r="BK583" s="130"/>
      <c r="BL583" s="130"/>
      <c r="BM583" s="130"/>
      <c r="BN583" s="130"/>
      <c r="BO583" s="130"/>
      <c r="BP583" s="130"/>
      <c r="BQ583" s="130"/>
      <c r="BR583" s="130"/>
      <c r="BS583" s="130"/>
      <c r="BT583" s="130"/>
      <c r="BU583" s="130"/>
      <c r="BV583" s="130"/>
      <c r="BW583" s="130"/>
      <c r="BX583" s="130"/>
      <c r="BY583" s="130"/>
      <c r="BZ583" s="130"/>
      <c r="CA583" s="130"/>
      <c r="CB583" s="130"/>
      <c r="CC583" s="130"/>
      <c r="CD583" s="130"/>
      <c r="CE583" s="130"/>
    </row>
    <row r="584" spans="1:83" s="92" customFormat="1">
      <c r="A584" s="95"/>
      <c r="B584" s="96"/>
      <c r="C584" s="96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  <c r="AF584" s="130"/>
      <c r="AG584" s="130"/>
      <c r="AH584" s="130"/>
      <c r="AI584" s="130"/>
      <c r="AJ584" s="130"/>
      <c r="AK584" s="130"/>
      <c r="AL584" s="130"/>
      <c r="AM584" s="130"/>
      <c r="AN584" s="130"/>
      <c r="AO584" s="130"/>
      <c r="AP584" s="130"/>
      <c r="AQ584" s="130"/>
      <c r="AR584" s="130"/>
      <c r="AS584" s="130"/>
      <c r="AT584" s="130"/>
      <c r="AU584" s="130"/>
      <c r="AV584" s="130"/>
      <c r="AW584" s="130"/>
      <c r="AX584" s="130"/>
      <c r="AY584" s="130"/>
      <c r="AZ584" s="130"/>
      <c r="BA584" s="130"/>
      <c r="BB584" s="130"/>
      <c r="BC584" s="130"/>
      <c r="BD584" s="130"/>
      <c r="BE584" s="130"/>
      <c r="BF584" s="130"/>
      <c r="BG584" s="130"/>
      <c r="BH584" s="130"/>
      <c r="BI584" s="130"/>
      <c r="BJ584" s="130"/>
      <c r="BK584" s="130"/>
      <c r="BL584" s="130"/>
      <c r="BM584" s="130"/>
      <c r="BN584" s="130"/>
      <c r="BO584" s="130"/>
      <c r="BP584" s="130"/>
      <c r="BQ584" s="130"/>
      <c r="BR584" s="130"/>
      <c r="BS584" s="130"/>
      <c r="BT584" s="130"/>
      <c r="BU584" s="130"/>
      <c r="BV584" s="130"/>
      <c r="BW584" s="130"/>
      <c r="BX584" s="130"/>
      <c r="BY584" s="130"/>
      <c r="BZ584" s="130"/>
      <c r="CA584" s="130"/>
      <c r="CB584" s="130"/>
      <c r="CC584" s="130"/>
      <c r="CD584" s="130"/>
      <c r="CE584" s="130"/>
    </row>
    <row r="585" spans="1:83" s="92" customFormat="1">
      <c r="A585" s="95"/>
      <c r="B585" s="96"/>
      <c r="C585" s="96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  <c r="AG585" s="130"/>
      <c r="AH585" s="130"/>
      <c r="AI585" s="130"/>
      <c r="AJ585" s="130"/>
      <c r="AK585" s="130"/>
      <c r="AL585" s="130"/>
      <c r="AM585" s="130"/>
      <c r="AN585" s="130"/>
      <c r="AO585" s="130"/>
      <c r="AP585" s="130"/>
      <c r="AQ585" s="130"/>
      <c r="AR585" s="130"/>
      <c r="AS585" s="130"/>
      <c r="AT585" s="130"/>
      <c r="AU585" s="130"/>
      <c r="AV585" s="130"/>
      <c r="AW585" s="130"/>
      <c r="AX585" s="130"/>
      <c r="AY585" s="130"/>
      <c r="AZ585" s="130"/>
      <c r="BA585" s="130"/>
      <c r="BB585" s="130"/>
      <c r="BC585" s="130"/>
      <c r="BD585" s="130"/>
      <c r="BE585" s="130"/>
      <c r="BF585" s="130"/>
      <c r="BG585" s="130"/>
      <c r="BH585" s="130"/>
      <c r="BI585" s="130"/>
      <c r="BJ585" s="130"/>
      <c r="BK585" s="130"/>
      <c r="BL585" s="130"/>
      <c r="BM585" s="130"/>
      <c r="BN585" s="130"/>
      <c r="BO585" s="130"/>
      <c r="BP585" s="130"/>
      <c r="BQ585" s="130"/>
      <c r="BR585" s="130"/>
      <c r="BS585" s="130"/>
      <c r="BT585" s="130"/>
      <c r="BU585" s="130"/>
      <c r="BV585" s="130"/>
      <c r="BW585" s="130"/>
      <c r="BX585" s="130"/>
      <c r="BY585" s="130"/>
      <c r="BZ585" s="130"/>
      <c r="CA585" s="130"/>
      <c r="CB585" s="130"/>
      <c r="CC585" s="130"/>
      <c r="CD585" s="130"/>
      <c r="CE585" s="130"/>
    </row>
    <row r="586" spans="1:83" s="92" customFormat="1">
      <c r="A586" s="95"/>
      <c r="B586" s="96"/>
      <c r="C586" s="96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  <c r="AF586" s="130"/>
      <c r="AG586" s="130"/>
      <c r="AH586" s="130"/>
      <c r="AI586" s="130"/>
      <c r="AJ586" s="130"/>
      <c r="AK586" s="130"/>
      <c r="AL586" s="130"/>
      <c r="AM586" s="130"/>
      <c r="AN586" s="130"/>
      <c r="AO586" s="130"/>
      <c r="AP586" s="130"/>
      <c r="AQ586" s="130"/>
      <c r="AR586" s="130"/>
      <c r="AS586" s="130"/>
      <c r="AT586" s="130"/>
      <c r="AU586" s="130"/>
      <c r="AV586" s="130"/>
      <c r="AW586" s="130"/>
      <c r="AX586" s="130"/>
      <c r="AY586" s="130"/>
      <c r="AZ586" s="130"/>
      <c r="BA586" s="130"/>
      <c r="BB586" s="130"/>
      <c r="BC586" s="130"/>
      <c r="BD586" s="130"/>
      <c r="BE586" s="130"/>
      <c r="BF586" s="130"/>
      <c r="BG586" s="130"/>
      <c r="BH586" s="130"/>
      <c r="BI586" s="130"/>
      <c r="BJ586" s="130"/>
      <c r="BK586" s="130"/>
      <c r="BL586" s="130"/>
      <c r="BM586" s="130"/>
      <c r="BN586" s="130"/>
      <c r="BO586" s="130"/>
      <c r="BP586" s="130"/>
      <c r="BQ586" s="130"/>
      <c r="BR586" s="130"/>
      <c r="BS586" s="130"/>
      <c r="BT586" s="130"/>
      <c r="BU586" s="130"/>
      <c r="BV586" s="130"/>
      <c r="BW586" s="130"/>
      <c r="BX586" s="130"/>
      <c r="BY586" s="130"/>
      <c r="BZ586" s="130"/>
      <c r="CA586" s="130"/>
      <c r="CB586" s="130"/>
      <c r="CC586" s="130"/>
      <c r="CD586" s="130"/>
      <c r="CE586" s="130"/>
    </row>
    <row r="587" spans="1:83" s="92" customFormat="1">
      <c r="A587" s="95"/>
      <c r="B587" s="96"/>
      <c r="C587" s="96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0"/>
      <c r="AJ587" s="130"/>
      <c r="AK587" s="130"/>
      <c r="AL587" s="130"/>
      <c r="AM587" s="130"/>
      <c r="AN587" s="130"/>
      <c r="AO587" s="130"/>
      <c r="AP587" s="130"/>
      <c r="AQ587" s="130"/>
      <c r="AR587" s="130"/>
      <c r="AS587" s="130"/>
      <c r="AT587" s="130"/>
      <c r="AU587" s="130"/>
      <c r="AV587" s="130"/>
      <c r="AW587" s="130"/>
      <c r="AX587" s="130"/>
      <c r="AY587" s="130"/>
      <c r="AZ587" s="130"/>
      <c r="BA587" s="130"/>
      <c r="BB587" s="130"/>
      <c r="BC587" s="130"/>
      <c r="BD587" s="130"/>
      <c r="BE587" s="130"/>
      <c r="BF587" s="130"/>
      <c r="BG587" s="130"/>
      <c r="BH587" s="130"/>
      <c r="BI587" s="130"/>
      <c r="BJ587" s="130"/>
      <c r="BK587" s="130"/>
      <c r="BL587" s="130"/>
      <c r="BM587" s="130"/>
      <c r="BN587" s="130"/>
      <c r="BO587" s="130"/>
      <c r="BP587" s="130"/>
      <c r="BQ587" s="130"/>
      <c r="BR587" s="130"/>
      <c r="BS587" s="130"/>
      <c r="BT587" s="130"/>
      <c r="BU587" s="130"/>
      <c r="BV587" s="130"/>
      <c r="BW587" s="130"/>
      <c r="BX587" s="130"/>
      <c r="BY587" s="130"/>
      <c r="BZ587" s="130"/>
      <c r="CA587" s="130"/>
      <c r="CB587" s="130"/>
      <c r="CC587" s="130"/>
      <c r="CD587" s="130"/>
      <c r="CE587" s="130"/>
    </row>
    <row r="588" spans="1:83" s="92" customFormat="1">
      <c r="A588" s="95"/>
      <c r="B588" s="96"/>
      <c r="C588" s="96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  <c r="BG588" s="130"/>
      <c r="BH588" s="130"/>
      <c r="BI588" s="130"/>
      <c r="BJ588" s="130"/>
      <c r="BK588" s="130"/>
      <c r="BL588" s="130"/>
      <c r="BM588" s="130"/>
      <c r="BN588" s="130"/>
      <c r="BO588" s="130"/>
      <c r="BP588" s="130"/>
      <c r="BQ588" s="130"/>
      <c r="BR588" s="130"/>
      <c r="BS588" s="130"/>
      <c r="BT588" s="130"/>
      <c r="BU588" s="130"/>
      <c r="BV588" s="130"/>
      <c r="BW588" s="130"/>
      <c r="BX588" s="130"/>
      <c r="BY588" s="130"/>
      <c r="BZ588" s="130"/>
      <c r="CA588" s="130"/>
      <c r="CB588" s="130"/>
      <c r="CC588" s="130"/>
      <c r="CD588" s="130"/>
      <c r="CE588" s="130"/>
    </row>
    <row r="589" spans="1:83" s="92" customFormat="1">
      <c r="A589" s="95"/>
      <c r="B589" s="96"/>
      <c r="C589" s="96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  <c r="AF589" s="130"/>
      <c r="AG589" s="130"/>
      <c r="AH589" s="130"/>
      <c r="AI589" s="130"/>
      <c r="AJ589" s="130"/>
      <c r="AK589" s="130"/>
      <c r="AL589" s="130"/>
      <c r="AM589" s="130"/>
      <c r="AN589" s="130"/>
      <c r="AO589" s="130"/>
      <c r="AP589" s="130"/>
      <c r="AQ589" s="130"/>
      <c r="AR589" s="130"/>
      <c r="AS589" s="130"/>
      <c r="AT589" s="130"/>
      <c r="AU589" s="130"/>
      <c r="AV589" s="130"/>
      <c r="AW589" s="130"/>
      <c r="AX589" s="130"/>
      <c r="AY589" s="130"/>
      <c r="AZ589" s="130"/>
      <c r="BA589" s="130"/>
      <c r="BB589" s="130"/>
      <c r="BC589" s="130"/>
      <c r="BD589" s="130"/>
      <c r="BE589" s="130"/>
      <c r="BF589" s="130"/>
      <c r="BG589" s="130"/>
      <c r="BH589" s="130"/>
      <c r="BI589" s="130"/>
      <c r="BJ589" s="130"/>
      <c r="BK589" s="130"/>
      <c r="BL589" s="130"/>
      <c r="BM589" s="130"/>
      <c r="BN589" s="130"/>
      <c r="BO589" s="130"/>
      <c r="BP589" s="130"/>
      <c r="BQ589" s="130"/>
      <c r="BR589" s="130"/>
      <c r="BS589" s="130"/>
      <c r="BT589" s="130"/>
      <c r="BU589" s="130"/>
      <c r="BV589" s="130"/>
      <c r="BW589" s="130"/>
      <c r="BX589" s="130"/>
      <c r="BY589" s="130"/>
      <c r="BZ589" s="130"/>
      <c r="CA589" s="130"/>
      <c r="CB589" s="130"/>
      <c r="CC589" s="130"/>
      <c r="CD589" s="130"/>
      <c r="CE589" s="130"/>
    </row>
    <row r="590" spans="1:83" s="92" customFormat="1">
      <c r="A590" s="95"/>
      <c r="B590" s="96"/>
      <c r="C590" s="96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  <c r="AG590" s="130"/>
      <c r="AH590" s="130"/>
      <c r="AI590" s="130"/>
      <c r="AJ590" s="130"/>
      <c r="AK590" s="130"/>
      <c r="AL590" s="130"/>
      <c r="AM590" s="130"/>
      <c r="AN590" s="130"/>
      <c r="AO590" s="130"/>
      <c r="AP590" s="130"/>
      <c r="AQ590" s="130"/>
      <c r="AR590" s="130"/>
      <c r="AS590" s="130"/>
      <c r="AT590" s="130"/>
      <c r="AU590" s="130"/>
      <c r="AV590" s="130"/>
      <c r="AW590" s="130"/>
      <c r="AX590" s="130"/>
      <c r="AY590" s="130"/>
      <c r="AZ590" s="130"/>
      <c r="BA590" s="130"/>
      <c r="BB590" s="130"/>
      <c r="BC590" s="130"/>
      <c r="BD590" s="130"/>
      <c r="BE590" s="130"/>
      <c r="BF590" s="130"/>
      <c r="BG590" s="130"/>
      <c r="BH590" s="130"/>
      <c r="BI590" s="130"/>
      <c r="BJ590" s="130"/>
      <c r="BK590" s="130"/>
      <c r="BL590" s="130"/>
      <c r="BM590" s="130"/>
      <c r="BN590" s="130"/>
      <c r="BO590" s="130"/>
      <c r="BP590" s="130"/>
      <c r="BQ590" s="130"/>
      <c r="BR590" s="130"/>
      <c r="BS590" s="130"/>
      <c r="BT590" s="130"/>
      <c r="BU590" s="130"/>
      <c r="BV590" s="130"/>
      <c r="BW590" s="130"/>
      <c r="BX590" s="130"/>
      <c r="BY590" s="130"/>
      <c r="BZ590" s="130"/>
      <c r="CA590" s="130"/>
      <c r="CB590" s="130"/>
      <c r="CC590" s="130"/>
      <c r="CD590" s="130"/>
      <c r="CE590" s="130"/>
    </row>
    <row r="591" spans="1:83" s="97" customFormat="1">
      <c r="A591" s="95"/>
      <c r="B591" s="96"/>
      <c r="C591" s="96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0"/>
      <c r="AX591" s="130"/>
      <c r="AY591" s="130"/>
      <c r="AZ591" s="130"/>
      <c r="BA591" s="130"/>
      <c r="BB591" s="130"/>
      <c r="BC591" s="130"/>
      <c r="BD591" s="130"/>
      <c r="BE591" s="130"/>
      <c r="BF591" s="130"/>
      <c r="BG591" s="130"/>
      <c r="BH591" s="130"/>
      <c r="BI591" s="130"/>
      <c r="BJ591" s="130"/>
      <c r="BK591" s="130"/>
      <c r="BL591" s="130"/>
      <c r="BM591" s="130"/>
      <c r="BN591" s="130"/>
      <c r="BO591" s="130"/>
      <c r="BP591" s="130"/>
      <c r="BQ591" s="130"/>
      <c r="BR591" s="130"/>
      <c r="BS591" s="130"/>
      <c r="BT591" s="130"/>
      <c r="BU591" s="130"/>
      <c r="BV591" s="130"/>
      <c r="BW591" s="130"/>
      <c r="BX591" s="130"/>
      <c r="BY591" s="130"/>
      <c r="BZ591" s="130"/>
      <c r="CA591" s="130"/>
      <c r="CB591" s="130"/>
      <c r="CC591" s="130"/>
      <c r="CD591" s="130"/>
      <c r="CE591" s="130"/>
    </row>
    <row r="592" spans="1:83"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  <c r="AF592" s="130"/>
      <c r="AG592" s="130"/>
      <c r="AH592" s="130"/>
      <c r="AI592" s="130"/>
      <c r="AJ592" s="130"/>
      <c r="AK592" s="130"/>
      <c r="AL592" s="130"/>
      <c r="AM592" s="130"/>
      <c r="AN592" s="130"/>
      <c r="AO592" s="130"/>
      <c r="AP592" s="130"/>
      <c r="AQ592" s="130"/>
    </row>
    <row r="593" spans="4:43"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  <c r="AF593" s="130"/>
      <c r="AG593" s="130"/>
      <c r="AH593" s="130"/>
      <c r="AI593" s="130"/>
      <c r="AJ593" s="130"/>
      <c r="AK593" s="130"/>
      <c r="AL593" s="130"/>
      <c r="AM593" s="130"/>
      <c r="AN593" s="130"/>
      <c r="AO593" s="130"/>
      <c r="AP593" s="130"/>
      <c r="AQ593" s="130"/>
    </row>
    <row r="594" spans="4:43"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  <c r="AF594" s="130"/>
      <c r="AG594" s="130"/>
      <c r="AH594" s="130"/>
      <c r="AI594" s="130"/>
      <c r="AJ594" s="130"/>
      <c r="AK594" s="130"/>
      <c r="AL594" s="130"/>
      <c r="AM594" s="130"/>
      <c r="AN594" s="130"/>
      <c r="AO594" s="130"/>
      <c r="AP594" s="130"/>
      <c r="AQ594" s="130"/>
    </row>
    <row r="595" spans="4:43"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  <c r="AF595" s="130"/>
      <c r="AG595" s="130"/>
      <c r="AH595" s="130"/>
      <c r="AI595" s="130"/>
      <c r="AJ595" s="130"/>
      <c r="AK595" s="130"/>
      <c r="AL595" s="130"/>
      <c r="AM595" s="130"/>
      <c r="AN595" s="130"/>
      <c r="AO595" s="130"/>
      <c r="AP595" s="130"/>
      <c r="AQ595" s="130"/>
    </row>
    <row r="596" spans="4:43"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  <c r="AF596" s="130"/>
      <c r="AG596" s="130"/>
      <c r="AH596" s="130"/>
      <c r="AI596" s="130"/>
      <c r="AJ596" s="130"/>
      <c r="AK596" s="130"/>
      <c r="AL596" s="130"/>
      <c r="AM596" s="130"/>
      <c r="AN596" s="130"/>
      <c r="AO596" s="130"/>
      <c r="AP596" s="130"/>
      <c r="AQ596" s="130"/>
    </row>
    <row r="597" spans="4:43"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  <c r="AF597" s="130"/>
      <c r="AG597" s="130"/>
      <c r="AH597" s="130"/>
      <c r="AI597" s="130"/>
      <c r="AJ597" s="130"/>
      <c r="AK597" s="130"/>
      <c r="AL597" s="130"/>
      <c r="AM597" s="130"/>
      <c r="AN597" s="130"/>
      <c r="AO597" s="130"/>
      <c r="AP597" s="130"/>
      <c r="AQ597" s="130"/>
    </row>
    <row r="598" spans="4:43"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  <c r="AF598" s="130"/>
      <c r="AG598" s="130"/>
      <c r="AH598" s="130"/>
      <c r="AI598" s="130"/>
      <c r="AJ598" s="130"/>
      <c r="AK598" s="130"/>
      <c r="AL598" s="130"/>
      <c r="AM598" s="130"/>
      <c r="AN598" s="130"/>
      <c r="AO598" s="130"/>
      <c r="AP598" s="130"/>
      <c r="AQ598" s="130"/>
    </row>
    <row r="599" spans="4:43"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  <c r="AF599" s="130"/>
      <c r="AG599" s="130"/>
      <c r="AH599" s="130"/>
      <c r="AI599" s="130"/>
      <c r="AJ599" s="130"/>
      <c r="AK599" s="130"/>
      <c r="AL599" s="130"/>
      <c r="AM599" s="130"/>
      <c r="AN599" s="130"/>
      <c r="AO599" s="130"/>
      <c r="AP599" s="130"/>
      <c r="AQ599" s="130"/>
    </row>
    <row r="600" spans="4:43"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  <c r="AF600" s="130"/>
      <c r="AG600" s="130"/>
      <c r="AH600" s="130"/>
      <c r="AI600" s="130"/>
      <c r="AJ600" s="130"/>
      <c r="AK600" s="130"/>
      <c r="AL600" s="130"/>
      <c r="AM600" s="130"/>
      <c r="AN600" s="130"/>
      <c r="AO600" s="130"/>
      <c r="AP600" s="130"/>
      <c r="AQ600" s="130"/>
    </row>
    <row r="601" spans="4:43"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  <c r="AF601" s="130"/>
      <c r="AG601" s="130"/>
      <c r="AH601" s="130"/>
      <c r="AI601" s="130"/>
      <c r="AJ601" s="130"/>
      <c r="AK601" s="130"/>
      <c r="AL601" s="130"/>
      <c r="AM601" s="130"/>
      <c r="AN601" s="130"/>
      <c r="AO601" s="130"/>
      <c r="AP601" s="130"/>
      <c r="AQ601" s="130"/>
    </row>
    <row r="602" spans="4:43"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  <c r="AF602" s="130"/>
      <c r="AG602" s="130"/>
      <c r="AH602" s="130"/>
      <c r="AI602" s="130"/>
      <c r="AJ602" s="130"/>
      <c r="AK602" s="130"/>
      <c r="AL602" s="130"/>
      <c r="AM602" s="130"/>
      <c r="AN602" s="130"/>
      <c r="AO602" s="130"/>
      <c r="AP602" s="130"/>
      <c r="AQ602" s="130"/>
    </row>
    <row r="603" spans="4:43"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  <c r="AF603" s="130"/>
      <c r="AG603" s="130"/>
      <c r="AH603" s="130"/>
      <c r="AI603" s="130"/>
      <c r="AJ603" s="130"/>
      <c r="AK603" s="130"/>
      <c r="AL603" s="130"/>
      <c r="AM603" s="130"/>
      <c r="AN603" s="130"/>
      <c r="AO603" s="130"/>
      <c r="AP603" s="130"/>
      <c r="AQ603" s="130"/>
    </row>
    <row r="604" spans="4:43"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  <c r="AF604" s="130"/>
      <c r="AG604" s="130"/>
      <c r="AH604" s="130"/>
      <c r="AI604" s="130"/>
      <c r="AJ604" s="130"/>
      <c r="AK604" s="130"/>
      <c r="AL604" s="130"/>
      <c r="AM604" s="130"/>
      <c r="AN604" s="130"/>
      <c r="AO604" s="130"/>
      <c r="AP604" s="130"/>
      <c r="AQ604" s="130"/>
    </row>
    <row r="605" spans="4:43"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  <c r="AF605" s="130"/>
      <c r="AG605" s="130"/>
      <c r="AH605" s="130"/>
      <c r="AI605" s="130"/>
      <c r="AJ605" s="130"/>
      <c r="AK605" s="130"/>
      <c r="AL605" s="130"/>
      <c r="AM605" s="130"/>
      <c r="AN605" s="130"/>
      <c r="AO605" s="130"/>
      <c r="AP605" s="130"/>
      <c r="AQ605" s="130"/>
    </row>
    <row r="606" spans="4:43"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  <c r="AF606" s="130"/>
      <c r="AG606" s="130"/>
      <c r="AH606" s="130"/>
      <c r="AI606" s="130"/>
      <c r="AJ606" s="130"/>
      <c r="AK606" s="130"/>
      <c r="AL606" s="130"/>
      <c r="AM606" s="130"/>
      <c r="AN606" s="130"/>
      <c r="AO606" s="130"/>
      <c r="AP606" s="130"/>
      <c r="AQ606" s="130"/>
    </row>
    <row r="607" spans="4:43"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  <c r="AF607" s="130"/>
      <c r="AG607" s="130"/>
      <c r="AH607" s="130"/>
      <c r="AI607" s="130"/>
      <c r="AJ607" s="130"/>
      <c r="AK607" s="130"/>
      <c r="AL607" s="130"/>
      <c r="AM607" s="130"/>
      <c r="AN607" s="130"/>
      <c r="AO607" s="130"/>
      <c r="AP607" s="130"/>
      <c r="AQ607" s="130"/>
    </row>
    <row r="608" spans="4:43"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</row>
    <row r="609" spans="4:43"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  <c r="AF609" s="130"/>
      <c r="AG609" s="130"/>
      <c r="AH609" s="130"/>
      <c r="AI609" s="130"/>
      <c r="AJ609" s="130"/>
      <c r="AK609" s="130"/>
      <c r="AL609" s="130"/>
      <c r="AM609" s="130"/>
      <c r="AN609" s="130"/>
      <c r="AO609" s="130"/>
      <c r="AP609" s="130"/>
      <c r="AQ609" s="130"/>
    </row>
    <row r="610" spans="4:43"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  <c r="AF610" s="130"/>
      <c r="AG610" s="130"/>
      <c r="AH610" s="130"/>
      <c r="AI610" s="130"/>
      <c r="AJ610" s="130"/>
      <c r="AK610" s="130"/>
      <c r="AL610" s="130"/>
      <c r="AM610" s="130"/>
      <c r="AN610" s="130"/>
      <c r="AO610" s="130"/>
      <c r="AP610" s="130"/>
      <c r="AQ610" s="130"/>
    </row>
    <row r="611" spans="4:43"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  <c r="AF611" s="130"/>
      <c r="AG611" s="130"/>
      <c r="AH611" s="130"/>
      <c r="AI611" s="130"/>
      <c r="AJ611" s="130"/>
      <c r="AK611" s="130"/>
      <c r="AL611" s="130"/>
      <c r="AM611" s="130"/>
      <c r="AN611" s="130"/>
      <c r="AO611" s="130"/>
      <c r="AP611" s="130"/>
      <c r="AQ611" s="130"/>
    </row>
    <row r="612" spans="4:43"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  <c r="AF612" s="130"/>
      <c r="AG612" s="130"/>
      <c r="AH612" s="130"/>
      <c r="AI612" s="130"/>
      <c r="AJ612" s="130"/>
      <c r="AK612" s="130"/>
      <c r="AL612" s="130"/>
      <c r="AM612" s="130"/>
      <c r="AN612" s="130"/>
      <c r="AO612" s="130"/>
      <c r="AP612" s="130"/>
      <c r="AQ612" s="130"/>
    </row>
    <row r="613" spans="4:43"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  <c r="AF613" s="130"/>
      <c r="AG613" s="130"/>
      <c r="AH613" s="130"/>
      <c r="AI613" s="130"/>
      <c r="AJ613" s="130"/>
      <c r="AK613" s="130"/>
      <c r="AL613" s="130"/>
      <c r="AM613" s="130"/>
      <c r="AN613" s="130"/>
      <c r="AO613" s="130"/>
      <c r="AP613" s="130"/>
      <c r="AQ613" s="130"/>
    </row>
    <row r="614" spans="4:43"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  <c r="AF614" s="130"/>
      <c r="AG614" s="130"/>
      <c r="AH614" s="130"/>
      <c r="AI614" s="130"/>
      <c r="AJ614" s="130"/>
      <c r="AK614" s="130"/>
      <c r="AL614" s="130"/>
      <c r="AM614" s="130"/>
      <c r="AN614" s="130"/>
      <c r="AO614" s="130"/>
      <c r="AP614" s="130"/>
      <c r="AQ614" s="130"/>
    </row>
    <row r="615" spans="4:43"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  <c r="AG615" s="130"/>
      <c r="AH615" s="130"/>
      <c r="AI615" s="130"/>
      <c r="AJ615" s="130"/>
      <c r="AK615" s="130"/>
      <c r="AL615" s="130"/>
      <c r="AM615" s="130"/>
      <c r="AN615" s="130"/>
      <c r="AO615" s="130"/>
      <c r="AP615" s="130"/>
      <c r="AQ615" s="130"/>
    </row>
    <row r="616" spans="4:43"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  <c r="AF616" s="130"/>
      <c r="AG616" s="130"/>
      <c r="AH616" s="130"/>
      <c r="AI616" s="130"/>
      <c r="AJ616" s="130"/>
      <c r="AK616" s="130"/>
      <c r="AL616" s="130"/>
      <c r="AM616" s="130"/>
      <c r="AN616" s="130"/>
      <c r="AO616" s="130"/>
      <c r="AP616" s="130"/>
      <c r="AQ616" s="130"/>
    </row>
    <row r="617" spans="4:43"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  <c r="AF617" s="130"/>
      <c r="AG617" s="130"/>
      <c r="AH617" s="130"/>
      <c r="AI617" s="130"/>
      <c r="AJ617" s="130"/>
      <c r="AK617" s="130"/>
      <c r="AL617" s="130"/>
      <c r="AM617" s="130"/>
      <c r="AN617" s="130"/>
      <c r="AO617" s="130"/>
      <c r="AP617" s="130"/>
      <c r="AQ617" s="130"/>
    </row>
    <row r="618" spans="4:43"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  <c r="AF618" s="130"/>
      <c r="AG618" s="130"/>
      <c r="AH618" s="130"/>
      <c r="AI618" s="130"/>
      <c r="AJ618" s="130"/>
      <c r="AK618" s="130"/>
      <c r="AL618" s="130"/>
      <c r="AM618" s="130"/>
      <c r="AN618" s="130"/>
      <c r="AO618" s="130"/>
      <c r="AP618" s="130"/>
      <c r="AQ618" s="130"/>
    </row>
    <row r="619" spans="4:43"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  <c r="AF619" s="130"/>
      <c r="AG619" s="130"/>
      <c r="AH619" s="130"/>
      <c r="AI619" s="130"/>
      <c r="AJ619" s="130"/>
      <c r="AK619" s="130"/>
      <c r="AL619" s="130"/>
      <c r="AM619" s="130"/>
      <c r="AN619" s="130"/>
      <c r="AO619" s="130"/>
      <c r="AP619" s="130"/>
      <c r="AQ619" s="130"/>
    </row>
    <row r="620" spans="4:43"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/>
      <c r="AQ620" s="130"/>
    </row>
    <row r="621" spans="4:43"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  <c r="AF621" s="130"/>
      <c r="AG621" s="130"/>
      <c r="AH621" s="130"/>
      <c r="AI621" s="130"/>
      <c r="AJ621" s="130"/>
      <c r="AK621" s="130"/>
      <c r="AL621" s="130"/>
      <c r="AM621" s="130"/>
      <c r="AN621" s="130"/>
      <c r="AO621" s="130"/>
      <c r="AP621" s="130"/>
      <c r="AQ621" s="130"/>
    </row>
    <row r="622" spans="4:43"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  <c r="AG622" s="130"/>
      <c r="AH622" s="130"/>
      <c r="AI622" s="130"/>
      <c r="AJ622" s="130"/>
      <c r="AK622" s="130"/>
      <c r="AL622" s="130"/>
      <c r="AM622" s="130"/>
      <c r="AN622" s="130"/>
      <c r="AO622" s="130"/>
      <c r="AP622" s="130"/>
      <c r="AQ622" s="130"/>
    </row>
    <row r="623" spans="4:43"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  <c r="AF623" s="130"/>
      <c r="AG623" s="130"/>
      <c r="AH623" s="130"/>
      <c r="AI623" s="130"/>
      <c r="AJ623" s="130"/>
      <c r="AK623" s="130"/>
      <c r="AL623" s="130"/>
      <c r="AM623" s="130"/>
      <c r="AN623" s="130"/>
      <c r="AO623" s="130"/>
      <c r="AP623" s="130"/>
      <c r="AQ623" s="130"/>
    </row>
    <row r="624" spans="4:43"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  <c r="AF624" s="130"/>
      <c r="AG624" s="130"/>
      <c r="AH624" s="130"/>
      <c r="AI624" s="130"/>
      <c r="AJ624" s="130"/>
      <c r="AK624" s="130"/>
      <c r="AL624" s="130"/>
      <c r="AM624" s="130"/>
      <c r="AN624" s="130"/>
      <c r="AO624" s="130"/>
      <c r="AP624" s="130"/>
      <c r="AQ624" s="130"/>
    </row>
    <row r="625" spans="4:43"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</row>
    <row r="626" spans="4:43"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  <c r="AN626" s="130"/>
      <c r="AO626" s="130"/>
      <c r="AP626" s="130"/>
      <c r="AQ626" s="130"/>
    </row>
    <row r="627" spans="4:43"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</row>
    <row r="628" spans="4:43"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  <c r="AF628" s="130"/>
      <c r="AG628" s="130"/>
      <c r="AH628" s="130"/>
      <c r="AI628" s="130"/>
      <c r="AJ628" s="130"/>
      <c r="AK628" s="130"/>
      <c r="AL628" s="130"/>
      <c r="AM628" s="130"/>
      <c r="AN628" s="130"/>
      <c r="AO628" s="130"/>
      <c r="AP628" s="130"/>
      <c r="AQ628" s="130"/>
    </row>
    <row r="629" spans="4:43"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</row>
    <row r="630" spans="4:43"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  <c r="AF630" s="130"/>
      <c r="AG630" s="130"/>
      <c r="AH630" s="130"/>
      <c r="AI630" s="130"/>
      <c r="AJ630" s="130"/>
      <c r="AK630" s="130"/>
      <c r="AL630" s="130"/>
      <c r="AM630" s="130"/>
      <c r="AN630" s="130"/>
      <c r="AO630" s="130"/>
      <c r="AP630" s="130"/>
      <c r="AQ630" s="130"/>
    </row>
    <row r="631" spans="4:43"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  <c r="AF631" s="130"/>
      <c r="AG631" s="130"/>
      <c r="AH631" s="130"/>
      <c r="AI631" s="130"/>
      <c r="AJ631" s="130"/>
      <c r="AK631" s="130"/>
      <c r="AL631" s="130"/>
      <c r="AM631" s="130"/>
      <c r="AN631" s="130"/>
      <c r="AO631" s="130"/>
      <c r="AP631" s="130"/>
      <c r="AQ631" s="130"/>
    </row>
    <row r="632" spans="4:43"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  <c r="AF632" s="130"/>
      <c r="AG632" s="130"/>
      <c r="AH632" s="130"/>
      <c r="AI632" s="130"/>
      <c r="AJ632" s="130"/>
      <c r="AK632" s="130"/>
      <c r="AL632" s="130"/>
      <c r="AM632" s="130"/>
      <c r="AN632" s="130"/>
      <c r="AO632" s="130"/>
      <c r="AP632" s="130"/>
      <c r="AQ632" s="130"/>
    </row>
    <row r="633" spans="4:43"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  <c r="AF633" s="130"/>
      <c r="AG633" s="130"/>
      <c r="AH633" s="130"/>
      <c r="AI633" s="130"/>
      <c r="AJ633" s="130"/>
      <c r="AK633" s="130"/>
      <c r="AL633" s="130"/>
      <c r="AM633" s="130"/>
      <c r="AN633" s="130"/>
      <c r="AO633" s="130"/>
      <c r="AP633" s="130"/>
      <c r="AQ633" s="130"/>
    </row>
    <row r="634" spans="4:43"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  <c r="AF634" s="130"/>
      <c r="AG634" s="130"/>
      <c r="AH634" s="130"/>
      <c r="AI634" s="130"/>
      <c r="AJ634" s="130"/>
      <c r="AK634" s="130"/>
      <c r="AL634" s="130"/>
      <c r="AM634" s="130"/>
      <c r="AN634" s="130"/>
      <c r="AO634" s="130"/>
      <c r="AP634" s="130"/>
      <c r="AQ634" s="130"/>
    </row>
    <row r="635" spans="4:43"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  <c r="AF635" s="130"/>
      <c r="AG635" s="130"/>
      <c r="AH635" s="130"/>
      <c r="AI635" s="130"/>
      <c r="AJ635" s="130"/>
      <c r="AK635" s="130"/>
      <c r="AL635" s="130"/>
      <c r="AM635" s="130"/>
      <c r="AN635" s="130"/>
      <c r="AO635" s="130"/>
      <c r="AP635" s="130"/>
      <c r="AQ635" s="130"/>
    </row>
    <row r="636" spans="4:43"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  <c r="AF636" s="130"/>
      <c r="AG636" s="130"/>
      <c r="AH636" s="130"/>
      <c r="AI636" s="130"/>
      <c r="AJ636" s="130"/>
      <c r="AK636" s="130"/>
      <c r="AL636" s="130"/>
      <c r="AM636" s="130"/>
      <c r="AN636" s="130"/>
      <c r="AO636" s="130"/>
      <c r="AP636" s="130"/>
      <c r="AQ636" s="130"/>
    </row>
    <row r="637" spans="4:43"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</row>
    <row r="638" spans="4:43"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  <c r="AF638" s="130"/>
      <c r="AG638" s="130"/>
      <c r="AH638" s="130"/>
      <c r="AI638" s="130"/>
      <c r="AJ638" s="130"/>
      <c r="AK638" s="130"/>
      <c r="AL638" s="130"/>
      <c r="AM638" s="130"/>
      <c r="AN638" s="130"/>
      <c r="AO638" s="130"/>
      <c r="AP638" s="130"/>
      <c r="AQ638" s="130"/>
    </row>
    <row r="639" spans="4:43"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  <c r="AG639" s="130"/>
      <c r="AH639" s="130"/>
      <c r="AI639" s="130"/>
      <c r="AJ639" s="130"/>
      <c r="AK639" s="130"/>
      <c r="AL639" s="130"/>
      <c r="AM639" s="130"/>
      <c r="AN639" s="130"/>
      <c r="AO639" s="130"/>
      <c r="AP639" s="130"/>
      <c r="AQ639" s="130"/>
    </row>
    <row r="640" spans="4:43"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  <c r="AG640" s="130"/>
      <c r="AH640" s="130"/>
      <c r="AI640" s="130"/>
      <c r="AJ640" s="130"/>
      <c r="AK640" s="130"/>
      <c r="AL640" s="130"/>
      <c r="AM640" s="130"/>
      <c r="AN640" s="130"/>
      <c r="AO640" s="130"/>
      <c r="AP640" s="130"/>
      <c r="AQ640" s="130"/>
    </row>
    <row r="641" spans="4:43"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  <c r="AF641" s="130"/>
      <c r="AG641" s="130"/>
      <c r="AH641" s="130"/>
      <c r="AI641" s="130"/>
      <c r="AJ641" s="130"/>
      <c r="AK641" s="130"/>
      <c r="AL641" s="130"/>
      <c r="AM641" s="130"/>
      <c r="AN641" s="130"/>
      <c r="AO641" s="130"/>
      <c r="AP641" s="130"/>
      <c r="AQ641" s="130"/>
    </row>
    <row r="642" spans="4:43"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  <c r="AF642" s="130"/>
      <c r="AG642" s="130"/>
      <c r="AH642" s="130"/>
      <c r="AI642" s="130"/>
      <c r="AJ642" s="130"/>
      <c r="AK642" s="130"/>
      <c r="AL642" s="130"/>
      <c r="AM642" s="130"/>
      <c r="AN642" s="130"/>
      <c r="AO642" s="130"/>
      <c r="AP642" s="130"/>
      <c r="AQ642" s="130"/>
    </row>
    <row r="643" spans="4:43"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  <c r="AF643" s="130"/>
      <c r="AG643" s="130"/>
      <c r="AH643" s="130"/>
      <c r="AI643" s="130"/>
      <c r="AJ643" s="130"/>
      <c r="AK643" s="130"/>
      <c r="AL643" s="130"/>
      <c r="AM643" s="130"/>
      <c r="AN643" s="130"/>
      <c r="AO643" s="130"/>
      <c r="AP643" s="130"/>
      <c r="AQ643" s="130"/>
    </row>
    <row r="644" spans="4:43"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  <c r="AF644" s="130"/>
      <c r="AG644" s="130"/>
      <c r="AH644" s="130"/>
      <c r="AI644" s="130"/>
      <c r="AJ644" s="130"/>
      <c r="AK644" s="130"/>
      <c r="AL644" s="130"/>
      <c r="AM644" s="130"/>
      <c r="AN644" s="130"/>
      <c r="AO644" s="130"/>
      <c r="AP644" s="130"/>
      <c r="AQ644" s="130"/>
    </row>
    <row r="645" spans="4:43"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  <c r="AF645" s="130"/>
      <c r="AG645" s="130"/>
      <c r="AH645" s="130"/>
      <c r="AI645" s="130"/>
      <c r="AJ645" s="130"/>
      <c r="AK645" s="130"/>
      <c r="AL645" s="130"/>
      <c r="AM645" s="130"/>
      <c r="AN645" s="130"/>
      <c r="AO645" s="130"/>
      <c r="AP645" s="130"/>
      <c r="AQ645" s="130"/>
    </row>
    <row r="646" spans="4:43"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  <c r="AF646" s="130"/>
      <c r="AG646" s="130"/>
      <c r="AH646" s="130"/>
      <c r="AI646" s="130"/>
      <c r="AJ646" s="130"/>
      <c r="AK646" s="130"/>
      <c r="AL646" s="130"/>
      <c r="AM646" s="130"/>
      <c r="AN646" s="130"/>
      <c r="AO646" s="130"/>
      <c r="AP646" s="130"/>
      <c r="AQ646" s="130"/>
    </row>
    <row r="647" spans="4:43"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</row>
    <row r="648" spans="4:43"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  <c r="AF648" s="130"/>
      <c r="AG648" s="130"/>
      <c r="AH648" s="130"/>
      <c r="AI648" s="130"/>
      <c r="AJ648" s="130"/>
      <c r="AK648" s="130"/>
      <c r="AL648" s="130"/>
      <c r="AM648" s="130"/>
      <c r="AN648" s="130"/>
      <c r="AO648" s="130"/>
      <c r="AP648" s="130"/>
      <c r="AQ648" s="130"/>
    </row>
    <row r="649" spans="4:43"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  <c r="AF649" s="130"/>
      <c r="AG649" s="130"/>
      <c r="AH649" s="130"/>
      <c r="AI649" s="130"/>
      <c r="AJ649" s="130"/>
      <c r="AK649" s="130"/>
      <c r="AL649" s="130"/>
      <c r="AM649" s="130"/>
      <c r="AN649" s="130"/>
      <c r="AO649" s="130"/>
      <c r="AP649" s="130"/>
      <c r="AQ649" s="130"/>
    </row>
    <row r="650" spans="4:43"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  <c r="AF650" s="130"/>
      <c r="AG650" s="130"/>
      <c r="AH650" s="130"/>
      <c r="AI650" s="130"/>
      <c r="AJ650" s="130"/>
      <c r="AK650" s="130"/>
      <c r="AL650" s="130"/>
      <c r="AM650" s="130"/>
      <c r="AN650" s="130"/>
      <c r="AO650" s="130"/>
      <c r="AP650" s="130"/>
      <c r="AQ650" s="130"/>
    </row>
    <row r="651" spans="4:43"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0"/>
      <c r="AP651" s="130"/>
      <c r="AQ651" s="130"/>
    </row>
    <row r="652" spans="4:43"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  <c r="AF652" s="130"/>
      <c r="AG652" s="130"/>
      <c r="AH652" s="130"/>
      <c r="AI652" s="130"/>
      <c r="AJ652" s="130"/>
      <c r="AK652" s="130"/>
      <c r="AL652" s="130"/>
      <c r="AM652" s="130"/>
      <c r="AN652" s="130"/>
      <c r="AO652" s="130"/>
      <c r="AP652" s="130"/>
      <c r="AQ652" s="130"/>
    </row>
    <row r="653" spans="4:43"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  <c r="AF653" s="130"/>
      <c r="AG653" s="130"/>
      <c r="AH653" s="130"/>
      <c r="AI653" s="130"/>
      <c r="AJ653" s="130"/>
      <c r="AK653" s="130"/>
      <c r="AL653" s="130"/>
      <c r="AM653" s="130"/>
      <c r="AN653" s="130"/>
      <c r="AO653" s="130"/>
      <c r="AP653" s="130"/>
      <c r="AQ653" s="130"/>
    </row>
    <row r="654" spans="4:43"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  <c r="AF654" s="130"/>
      <c r="AG654" s="130"/>
      <c r="AH654" s="130"/>
      <c r="AI654" s="130"/>
      <c r="AJ654" s="130"/>
      <c r="AK654" s="130"/>
      <c r="AL654" s="130"/>
      <c r="AM654" s="130"/>
      <c r="AN654" s="130"/>
      <c r="AO654" s="130"/>
      <c r="AP654" s="130"/>
      <c r="AQ654" s="130"/>
    </row>
    <row r="655" spans="4:43"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  <c r="AF655" s="130"/>
      <c r="AG655" s="130"/>
      <c r="AH655" s="130"/>
      <c r="AI655" s="130"/>
      <c r="AJ655" s="130"/>
      <c r="AK655" s="130"/>
      <c r="AL655" s="130"/>
      <c r="AM655" s="130"/>
      <c r="AN655" s="130"/>
      <c r="AO655" s="130"/>
      <c r="AP655" s="130"/>
      <c r="AQ655" s="130"/>
    </row>
    <row r="656" spans="4:43"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  <c r="AF656" s="130"/>
      <c r="AG656" s="130"/>
      <c r="AH656" s="130"/>
      <c r="AI656" s="130"/>
      <c r="AJ656" s="130"/>
      <c r="AK656" s="130"/>
      <c r="AL656" s="130"/>
      <c r="AM656" s="130"/>
      <c r="AN656" s="130"/>
      <c r="AO656" s="130"/>
      <c r="AP656" s="130"/>
      <c r="AQ656" s="130"/>
    </row>
    <row r="657" spans="4:43"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  <c r="AF657" s="130"/>
      <c r="AG657" s="130"/>
      <c r="AH657" s="130"/>
      <c r="AI657" s="130"/>
      <c r="AJ657" s="130"/>
      <c r="AK657" s="130"/>
      <c r="AL657" s="130"/>
      <c r="AM657" s="130"/>
      <c r="AN657" s="130"/>
      <c r="AO657" s="130"/>
      <c r="AP657" s="130"/>
      <c r="AQ657" s="130"/>
    </row>
    <row r="658" spans="4:43"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  <c r="AF658" s="130"/>
      <c r="AG658" s="130"/>
      <c r="AH658" s="130"/>
      <c r="AI658" s="130"/>
      <c r="AJ658" s="130"/>
      <c r="AK658" s="130"/>
      <c r="AL658" s="130"/>
      <c r="AM658" s="130"/>
      <c r="AN658" s="130"/>
      <c r="AO658" s="130"/>
      <c r="AP658" s="130"/>
      <c r="AQ658" s="130"/>
    </row>
    <row r="659" spans="4:43"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  <c r="AF659" s="130"/>
      <c r="AG659" s="130"/>
      <c r="AH659" s="130"/>
      <c r="AI659" s="130"/>
      <c r="AJ659" s="130"/>
      <c r="AK659" s="130"/>
      <c r="AL659" s="130"/>
      <c r="AM659" s="130"/>
      <c r="AN659" s="130"/>
      <c r="AO659" s="130"/>
      <c r="AP659" s="130"/>
      <c r="AQ659" s="130"/>
    </row>
    <row r="660" spans="4:43"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  <c r="AF660" s="130"/>
      <c r="AG660" s="130"/>
      <c r="AH660" s="130"/>
      <c r="AI660" s="130"/>
      <c r="AJ660" s="130"/>
      <c r="AK660" s="130"/>
      <c r="AL660" s="130"/>
      <c r="AM660" s="130"/>
      <c r="AN660" s="130"/>
      <c r="AO660" s="130"/>
      <c r="AP660" s="130"/>
      <c r="AQ660" s="130"/>
    </row>
    <row r="661" spans="4:43"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  <c r="AF661" s="130"/>
      <c r="AG661" s="130"/>
      <c r="AH661" s="130"/>
      <c r="AI661" s="130"/>
      <c r="AJ661" s="130"/>
      <c r="AK661" s="130"/>
      <c r="AL661" s="130"/>
      <c r="AM661" s="130"/>
      <c r="AN661" s="130"/>
      <c r="AO661" s="130"/>
      <c r="AP661" s="130"/>
      <c r="AQ661" s="130"/>
    </row>
    <row r="662" spans="4:43"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</row>
    <row r="663" spans="4:43"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  <c r="AK663" s="130"/>
      <c r="AL663" s="130"/>
      <c r="AM663" s="130"/>
      <c r="AN663" s="130"/>
      <c r="AO663" s="130"/>
      <c r="AP663" s="130"/>
      <c r="AQ663" s="130"/>
    </row>
    <row r="664" spans="4:43"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  <c r="AF664" s="130"/>
      <c r="AG664" s="130"/>
      <c r="AH664" s="130"/>
      <c r="AI664" s="130"/>
      <c r="AJ664" s="130"/>
      <c r="AK664" s="130"/>
      <c r="AL664" s="130"/>
      <c r="AM664" s="130"/>
      <c r="AN664" s="130"/>
      <c r="AO664" s="130"/>
      <c r="AP664" s="130"/>
      <c r="AQ664" s="130"/>
    </row>
    <row r="665" spans="4:43"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  <c r="AF665" s="130"/>
      <c r="AG665" s="130"/>
      <c r="AH665" s="130"/>
      <c r="AI665" s="130"/>
      <c r="AJ665" s="130"/>
      <c r="AK665" s="130"/>
      <c r="AL665" s="130"/>
      <c r="AM665" s="130"/>
      <c r="AN665" s="130"/>
      <c r="AO665" s="130"/>
      <c r="AP665" s="130"/>
      <c r="AQ665" s="130"/>
    </row>
    <row r="666" spans="4:43"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  <c r="AF666" s="130"/>
      <c r="AG666" s="130"/>
      <c r="AH666" s="130"/>
      <c r="AI666" s="130"/>
      <c r="AJ666" s="130"/>
      <c r="AK666" s="130"/>
      <c r="AL666" s="130"/>
      <c r="AM666" s="130"/>
      <c r="AN666" s="130"/>
      <c r="AO666" s="130"/>
      <c r="AP666" s="130"/>
      <c r="AQ666" s="130"/>
    </row>
    <row r="667" spans="4:43"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  <c r="AF667" s="130"/>
      <c r="AG667" s="130"/>
      <c r="AH667" s="130"/>
      <c r="AI667" s="130"/>
      <c r="AJ667" s="130"/>
      <c r="AK667" s="130"/>
      <c r="AL667" s="130"/>
      <c r="AM667" s="130"/>
      <c r="AN667" s="130"/>
      <c r="AO667" s="130"/>
      <c r="AP667" s="130"/>
      <c r="AQ667" s="130"/>
    </row>
    <row r="668" spans="4:43"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  <c r="AF668" s="130"/>
      <c r="AG668" s="130"/>
      <c r="AH668" s="130"/>
      <c r="AI668" s="130"/>
      <c r="AJ668" s="130"/>
      <c r="AK668" s="130"/>
      <c r="AL668" s="130"/>
      <c r="AM668" s="130"/>
      <c r="AN668" s="130"/>
      <c r="AO668" s="130"/>
      <c r="AP668" s="130"/>
      <c r="AQ668" s="130"/>
    </row>
    <row r="669" spans="4:43"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  <c r="AF669" s="130"/>
      <c r="AG669" s="130"/>
      <c r="AH669" s="130"/>
      <c r="AI669" s="130"/>
      <c r="AJ669" s="130"/>
      <c r="AK669" s="130"/>
      <c r="AL669" s="130"/>
      <c r="AM669" s="130"/>
      <c r="AN669" s="130"/>
      <c r="AO669" s="130"/>
      <c r="AP669" s="130"/>
      <c r="AQ669" s="130"/>
    </row>
    <row r="670" spans="4:43"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  <c r="AF670" s="130"/>
      <c r="AG670" s="130"/>
      <c r="AH670" s="130"/>
      <c r="AI670" s="130"/>
      <c r="AJ670" s="130"/>
      <c r="AK670" s="130"/>
      <c r="AL670" s="130"/>
      <c r="AM670" s="130"/>
      <c r="AN670" s="130"/>
      <c r="AO670" s="130"/>
      <c r="AP670" s="130"/>
      <c r="AQ670" s="130"/>
    </row>
    <row r="671" spans="4:43"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  <c r="AF671" s="130"/>
      <c r="AG671" s="130"/>
      <c r="AH671" s="130"/>
      <c r="AI671" s="130"/>
      <c r="AJ671" s="130"/>
      <c r="AK671" s="130"/>
      <c r="AL671" s="130"/>
      <c r="AM671" s="130"/>
      <c r="AN671" s="130"/>
      <c r="AO671" s="130"/>
      <c r="AP671" s="130"/>
      <c r="AQ671" s="130"/>
    </row>
    <row r="672" spans="4:43"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  <c r="AF672" s="130"/>
      <c r="AG672" s="130"/>
      <c r="AH672" s="130"/>
      <c r="AI672" s="130"/>
      <c r="AJ672" s="130"/>
      <c r="AK672" s="130"/>
      <c r="AL672" s="130"/>
      <c r="AM672" s="130"/>
      <c r="AN672" s="130"/>
      <c r="AO672" s="130"/>
      <c r="AP672" s="130"/>
      <c r="AQ672" s="130"/>
    </row>
    <row r="673" spans="4:43"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  <c r="AF673" s="130"/>
      <c r="AG673" s="130"/>
      <c r="AH673" s="130"/>
      <c r="AI673" s="130"/>
      <c r="AJ673" s="130"/>
      <c r="AK673" s="130"/>
      <c r="AL673" s="130"/>
      <c r="AM673" s="130"/>
      <c r="AN673" s="130"/>
      <c r="AO673" s="130"/>
      <c r="AP673" s="130"/>
      <c r="AQ673" s="130"/>
    </row>
    <row r="674" spans="4:43"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  <c r="AF674" s="130"/>
      <c r="AG674" s="130"/>
      <c r="AH674" s="130"/>
      <c r="AI674" s="130"/>
      <c r="AJ674" s="130"/>
      <c r="AK674" s="130"/>
      <c r="AL674" s="130"/>
      <c r="AM674" s="130"/>
      <c r="AN674" s="130"/>
      <c r="AO674" s="130"/>
      <c r="AP674" s="130"/>
      <c r="AQ674" s="130"/>
    </row>
    <row r="675" spans="4:43"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  <c r="AF675" s="130"/>
      <c r="AG675" s="130"/>
      <c r="AH675" s="130"/>
      <c r="AI675" s="130"/>
      <c r="AJ675" s="130"/>
      <c r="AK675" s="130"/>
      <c r="AL675" s="130"/>
      <c r="AM675" s="130"/>
      <c r="AN675" s="130"/>
      <c r="AO675" s="130"/>
      <c r="AP675" s="130"/>
      <c r="AQ675" s="130"/>
    </row>
    <row r="676" spans="4:43"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  <c r="AF676" s="130"/>
      <c r="AG676" s="130"/>
      <c r="AH676" s="130"/>
      <c r="AI676" s="130"/>
      <c r="AJ676" s="130"/>
      <c r="AK676" s="130"/>
      <c r="AL676" s="130"/>
      <c r="AM676" s="130"/>
      <c r="AN676" s="130"/>
      <c r="AO676" s="130"/>
      <c r="AP676" s="130"/>
      <c r="AQ676" s="130"/>
    </row>
    <row r="677" spans="4:43"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  <c r="AF677" s="130"/>
      <c r="AG677" s="130"/>
      <c r="AH677" s="130"/>
      <c r="AI677" s="130"/>
      <c r="AJ677" s="130"/>
      <c r="AK677" s="130"/>
      <c r="AL677" s="130"/>
      <c r="AM677" s="130"/>
      <c r="AN677" s="130"/>
      <c r="AO677" s="130"/>
      <c r="AP677" s="130"/>
      <c r="AQ677" s="130"/>
    </row>
    <row r="678" spans="4:43"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  <c r="AF678" s="130"/>
      <c r="AG678" s="130"/>
      <c r="AH678" s="130"/>
      <c r="AI678" s="130"/>
      <c r="AJ678" s="130"/>
      <c r="AK678" s="130"/>
      <c r="AL678" s="130"/>
      <c r="AM678" s="130"/>
      <c r="AN678" s="130"/>
      <c r="AO678" s="130"/>
      <c r="AP678" s="130"/>
      <c r="AQ678" s="130"/>
    </row>
    <row r="679" spans="4:43"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  <c r="AF679" s="130"/>
      <c r="AG679" s="130"/>
      <c r="AH679" s="130"/>
      <c r="AI679" s="130"/>
      <c r="AJ679" s="130"/>
      <c r="AK679" s="130"/>
      <c r="AL679" s="130"/>
      <c r="AM679" s="130"/>
      <c r="AN679" s="130"/>
      <c r="AO679" s="130"/>
      <c r="AP679" s="130"/>
      <c r="AQ679" s="130"/>
    </row>
    <row r="680" spans="4:43"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  <c r="AF680" s="130"/>
      <c r="AG680" s="130"/>
      <c r="AH680" s="130"/>
      <c r="AI680" s="130"/>
      <c r="AJ680" s="130"/>
      <c r="AK680" s="130"/>
      <c r="AL680" s="130"/>
      <c r="AM680" s="130"/>
      <c r="AN680" s="130"/>
      <c r="AO680" s="130"/>
      <c r="AP680" s="130"/>
      <c r="AQ680" s="130"/>
    </row>
    <row r="681" spans="4:43"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  <c r="AF681" s="130"/>
      <c r="AG681" s="130"/>
      <c r="AH681" s="130"/>
      <c r="AI681" s="130"/>
      <c r="AJ681" s="130"/>
      <c r="AK681" s="130"/>
      <c r="AL681" s="130"/>
      <c r="AM681" s="130"/>
      <c r="AN681" s="130"/>
      <c r="AO681" s="130"/>
      <c r="AP681" s="130"/>
      <c r="AQ681" s="130"/>
    </row>
    <row r="682" spans="4:43"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  <c r="AF682" s="130"/>
      <c r="AG682" s="130"/>
      <c r="AH682" s="130"/>
      <c r="AI682" s="130"/>
      <c r="AJ682" s="130"/>
      <c r="AK682" s="130"/>
      <c r="AL682" s="130"/>
      <c r="AM682" s="130"/>
      <c r="AN682" s="130"/>
      <c r="AO682" s="130"/>
      <c r="AP682" s="130"/>
      <c r="AQ682" s="130"/>
    </row>
    <row r="683" spans="4:43"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  <c r="AF683" s="130"/>
      <c r="AG683" s="130"/>
      <c r="AH683" s="130"/>
      <c r="AI683" s="130"/>
      <c r="AJ683" s="130"/>
      <c r="AK683" s="130"/>
      <c r="AL683" s="130"/>
      <c r="AM683" s="130"/>
      <c r="AN683" s="130"/>
      <c r="AO683" s="130"/>
      <c r="AP683" s="130"/>
      <c r="AQ683" s="130"/>
    </row>
    <row r="684" spans="4:43"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  <c r="AF684" s="130"/>
      <c r="AG684" s="130"/>
      <c r="AH684" s="130"/>
      <c r="AI684" s="130"/>
      <c r="AJ684" s="130"/>
      <c r="AK684" s="130"/>
      <c r="AL684" s="130"/>
      <c r="AM684" s="130"/>
      <c r="AN684" s="130"/>
      <c r="AO684" s="130"/>
      <c r="AP684" s="130"/>
      <c r="AQ684" s="130"/>
    </row>
    <row r="685" spans="4:43"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  <c r="AF685" s="130"/>
      <c r="AG685" s="130"/>
      <c r="AH685" s="130"/>
      <c r="AI685" s="130"/>
      <c r="AJ685" s="130"/>
      <c r="AK685" s="130"/>
      <c r="AL685" s="130"/>
      <c r="AM685" s="130"/>
      <c r="AN685" s="130"/>
      <c r="AO685" s="130"/>
      <c r="AP685" s="130"/>
      <c r="AQ685" s="130"/>
    </row>
    <row r="686" spans="4:43"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  <c r="AF686" s="130"/>
      <c r="AG686" s="130"/>
      <c r="AH686" s="130"/>
      <c r="AI686" s="130"/>
      <c r="AJ686" s="130"/>
      <c r="AK686" s="130"/>
      <c r="AL686" s="130"/>
      <c r="AM686" s="130"/>
      <c r="AN686" s="130"/>
      <c r="AO686" s="130"/>
      <c r="AP686" s="130"/>
      <c r="AQ686" s="130"/>
    </row>
    <row r="687" spans="4:43"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  <c r="AF687" s="130"/>
      <c r="AG687" s="130"/>
      <c r="AH687" s="130"/>
      <c r="AI687" s="130"/>
      <c r="AJ687" s="130"/>
      <c r="AK687" s="130"/>
      <c r="AL687" s="130"/>
      <c r="AM687" s="130"/>
      <c r="AN687" s="130"/>
      <c r="AO687" s="130"/>
      <c r="AP687" s="130"/>
      <c r="AQ687" s="130"/>
    </row>
    <row r="688" spans="4:43"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  <c r="AF688" s="130"/>
      <c r="AG688" s="130"/>
      <c r="AH688" s="130"/>
      <c r="AI688" s="130"/>
      <c r="AJ688" s="130"/>
      <c r="AK688" s="130"/>
      <c r="AL688" s="130"/>
      <c r="AM688" s="130"/>
      <c r="AN688" s="130"/>
      <c r="AO688" s="130"/>
      <c r="AP688" s="130"/>
      <c r="AQ688" s="130"/>
    </row>
    <row r="689" spans="4:43"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  <c r="AG689" s="130"/>
      <c r="AH689" s="130"/>
      <c r="AI689" s="130"/>
      <c r="AJ689" s="130"/>
      <c r="AK689" s="130"/>
      <c r="AL689" s="130"/>
      <c r="AM689" s="130"/>
      <c r="AN689" s="130"/>
      <c r="AO689" s="130"/>
      <c r="AP689" s="130"/>
      <c r="AQ689" s="130"/>
    </row>
    <row r="690" spans="4:43"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</row>
    <row r="691" spans="4:43"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  <c r="AF691" s="130"/>
      <c r="AG691" s="130"/>
      <c r="AH691" s="130"/>
      <c r="AI691" s="130"/>
      <c r="AJ691" s="130"/>
      <c r="AK691" s="130"/>
      <c r="AL691" s="130"/>
      <c r="AM691" s="130"/>
      <c r="AN691" s="130"/>
      <c r="AO691" s="130"/>
      <c r="AP691" s="130"/>
      <c r="AQ691" s="130"/>
    </row>
    <row r="692" spans="4:43"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  <c r="AF692" s="130"/>
      <c r="AG692" s="130"/>
      <c r="AH692" s="130"/>
      <c r="AI692" s="130"/>
      <c r="AJ692" s="130"/>
      <c r="AK692" s="130"/>
      <c r="AL692" s="130"/>
      <c r="AM692" s="130"/>
      <c r="AN692" s="130"/>
      <c r="AO692" s="130"/>
      <c r="AP692" s="130"/>
      <c r="AQ692" s="130"/>
    </row>
    <row r="693" spans="4:43"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  <c r="AF693" s="130"/>
      <c r="AG693" s="130"/>
      <c r="AH693" s="130"/>
      <c r="AI693" s="130"/>
      <c r="AJ693" s="130"/>
      <c r="AK693" s="130"/>
      <c r="AL693" s="130"/>
      <c r="AM693" s="130"/>
      <c r="AN693" s="130"/>
      <c r="AO693" s="130"/>
      <c r="AP693" s="130"/>
      <c r="AQ693" s="130"/>
    </row>
    <row r="694" spans="4:43"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  <c r="AF694" s="130"/>
      <c r="AG694" s="130"/>
      <c r="AH694" s="130"/>
      <c r="AI694" s="130"/>
      <c r="AJ694" s="130"/>
      <c r="AK694" s="130"/>
      <c r="AL694" s="130"/>
      <c r="AM694" s="130"/>
      <c r="AN694" s="130"/>
      <c r="AO694" s="130"/>
      <c r="AP694" s="130"/>
      <c r="AQ694" s="130"/>
    </row>
    <row r="695" spans="4:43"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  <c r="AF695" s="130"/>
      <c r="AG695" s="130"/>
      <c r="AH695" s="130"/>
      <c r="AI695" s="130"/>
      <c r="AJ695" s="130"/>
      <c r="AK695" s="130"/>
      <c r="AL695" s="130"/>
      <c r="AM695" s="130"/>
      <c r="AN695" s="130"/>
      <c r="AO695" s="130"/>
      <c r="AP695" s="130"/>
      <c r="AQ695" s="130"/>
    </row>
    <row r="696" spans="4:43"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  <c r="AF696" s="130"/>
      <c r="AG696" s="130"/>
      <c r="AH696" s="130"/>
      <c r="AI696" s="130"/>
      <c r="AJ696" s="130"/>
      <c r="AK696" s="130"/>
      <c r="AL696" s="130"/>
      <c r="AM696" s="130"/>
      <c r="AN696" s="130"/>
      <c r="AO696" s="130"/>
      <c r="AP696" s="130"/>
      <c r="AQ696" s="130"/>
    </row>
    <row r="697" spans="4:43"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  <c r="AF697" s="130"/>
      <c r="AG697" s="130"/>
      <c r="AH697" s="130"/>
      <c r="AI697" s="130"/>
      <c r="AJ697" s="130"/>
      <c r="AK697" s="130"/>
      <c r="AL697" s="130"/>
      <c r="AM697" s="130"/>
      <c r="AN697" s="130"/>
      <c r="AO697" s="130"/>
      <c r="AP697" s="130"/>
      <c r="AQ697" s="130"/>
    </row>
    <row r="698" spans="4:43"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  <c r="AF698" s="130"/>
      <c r="AG698" s="130"/>
      <c r="AH698" s="130"/>
      <c r="AI698" s="130"/>
      <c r="AJ698" s="130"/>
      <c r="AK698" s="130"/>
      <c r="AL698" s="130"/>
      <c r="AM698" s="130"/>
      <c r="AN698" s="130"/>
      <c r="AO698" s="130"/>
      <c r="AP698" s="130"/>
      <c r="AQ698" s="130"/>
    </row>
    <row r="699" spans="4:43"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  <c r="AF699" s="130"/>
      <c r="AG699" s="130"/>
      <c r="AH699" s="130"/>
      <c r="AI699" s="130"/>
      <c r="AJ699" s="130"/>
      <c r="AK699" s="130"/>
      <c r="AL699" s="130"/>
      <c r="AM699" s="130"/>
      <c r="AN699" s="130"/>
      <c r="AO699" s="130"/>
      <c r="AP699" s="130"/>
      <c r="AQ699" s="130"/>
    </row>
    <row r="700" spans="4:43"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  <c r="AF700" s="130"/>
      <c r="AG700" s="130"/>
      <c r="AH700" s="130"/>
      <c r="AI700" s="130"/>
      <c r="AJ700" s="130"/>
      <c r="AK700" s="130"/>
      <c r="AL700" s="130"/>
      <c r="AM700" s="130"/>
      <c r="AN700" s="130"/>
      <c r="AO700" s="130"/>
      <c r="AP700" s="130"/>
      <c r="AQ700" s="130"/>
    </row>
    <row r="701" spans="4:43"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  <c r="AF701" s="130"/>
      <c r="AG701" s="130"/>
      <c r="AH701" s="130"/>
      <c r="AI701" s="130"/>
      <c r="AJ701" s="130"/>
      <c r="AK701" s="130"/>
      <c r="AL701" s="130"/>
      <c r="AM701" s="130"/>
      <c r="AN701" s="130"/>
      <c r="AO701" s="130"/>
      <c r="AP701" s="130"/>
      <c r="AQ701" s="130"/>
    </row>
    <row r="702" spans="4:43"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  <c r="AF702" s="130"/>
      <c r="AG702" s="130"/>
      <c r="AH702" s="130"/>
      <c r="AI702" s="130"/>
      <c r="AJ702" s="130"/>
      <c r="AK702" s="130"/>
      <c r="AL702" s="130"/>
      <c r="AM702" s="130"/>
      <c r="AN702" s="130"/>
      <c r="AO702" s="130"/>
      <c r="AP702" s="130"/>
      <c r="AQ702" s="130"/>
    </row>
    <row r="703" spans="4:43"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0"/>
      <c r="AP703" s="130"/>
      <c r="AQ703" s="130"/>
    </row>
    <row r="704" spans="4:43"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  <c r="AF704" s="130"/>
      <c r="AG704" s="130"/>
      <c r="AH704" s="130"/>
      <c r="AI704" s="130"/>
      <c r="AJ704" s="130"/>
      <c r="AK704" s="130"/>
      <c r="AL704" s="130"/>
      <c r="AM704" s="130"/>
      <c r="AN704" s="130"/>
      <c r="AO704" s="130"/>
      <c r="AP704" s="130"/>
      <c r="AQ704" s="130"/>
    </row>
    <row r="705" spans="4:43"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  <c r="AF705" s="130"/>
      <c r="AG705" s="130"/>
      <c r="AH705" s="130"/>
      <c r="AI705" s="130"/>
      <c r="AJ705" s="130"/>
      <c r="AK705" s="130"/>
      <c r="AL705" s="130"/>
      <c r="AM705" s="130"/>
      <c r="AN705" s="130"/>
      <c r="AO705" s="130"/>
      <c r="AP705" s="130"/>
      <c r="AQ705" s="130"/>
    </row>
    <row r="706" spans="4:43"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  <c r="AF706" s="130"/>
      <c r="AG706" s="130"/>
      <c r="AH706" s="130"/>
      <c r="AI706" s="130"/>
      <c r="AJ706" s="130"/>
      <c r="AK706" s="130"/>
      <c r="AL706" s="130"/>
      <c r="AM706" s="130"/>
      <c r="AN706" s="130"/>
      <c r="AO706" s="130"/>
      <c r="AP706" s="130"/>
      <c r="AQ706" s="130"/>
    </row>
    <row r="707" spans="4:43"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  <c r="AF707" s="130"/>
      <c r="AG707" s="130"/>
      <c r="AH707" s="130"/>
      <c r="AI707" s="130"/>
      <c r="AJ707" s="130"/>
      <c r="AK707" s="130"/>
      <c r="AL707" s="130"/>
      <c r="AM707" s="130"/>
      <c r="AN707" s="130"/>
      <c r="AO707" s="130"/>
      <c r="AP707" s="130"/>
      <c r="AQ707" s="130"/>
    </row>
  </sheetData>
  <mergeCells count="153">
    <mergeCell ref="A1:B1"/>
    <mergeCell ref="A2:B2"/>
    <mergeCell ref="A3:B3"/>
    <mergeCell ref="A5:B5"/>
    <mergeCell ref="A6:B6"/>
    <mergeCell ref="A7:B7"/>
    <mergeCell ref="A8:B8"/>
    <mergeCell ref="A9:B9"/>
    <mergeCell ref="A10:B10"/>
    <mergeCell ref="A4:B4"/>
    <mergeCell ref="A11:B11"/>
    <mergeCell ref="A12:B12"/>
    <mergeCell ref="A13:B13"/>
    <mergeCell ref="A14:B14"/>
    <mergeCell ref="A15:B15"/>
    <mergeCell ref="A16:B16"/>
    <mergeCell ref="A17:B17"/>
    <mergeCell ref="A18:D18"/>
    <mergeCell ref="A19:B19"/>
    <mergeCell ref="A20:B20"/>
    <mergeCell ref="A21:B21"/>
    <mergeCell ref="A22:B22"/>
    <mergeCell ref="A23:B23"/>
    <mergeCell ref="A25:B25"/>
    <mergeCell ref="A26:B27"/>
    <mergeCell ref="A28:B28"/>
    <mergeCell ref="A29:B30"/>
    <mergeCell ref="A31:A66"/>
    <mergeCell ref="B33:B34"/>
    <mergeCell ref="B35:B36"/>
    <mergeCell ref="B37:B38"/>
    <mergeCell ref="B39:B40"/>
    <mergeCell ref="B41:B42"/>
    <mergeCell ref="B43:B44"/>
    <mergeCell ref="B46:B47"/>
    <mergeCell ref="B48:B49"/>
    <mergeCell ref="B50:B51"/>
    <mergeCell ref="B52:B53"/>
    <mergeCell ref="B54:B55"/>
    <mergeCell ref="B57:B58"/>
    <mergeCell ref="B59:B60"/>
    <mergeCell ref="B61:B62"/>
    <mergeCell ref="B63:B64"/>
    <mergeCell ref="B65:B66"/>
    <mergeCell ref="A67:A72"/>
    <mergeCell ref="A73:A76"/>
    <mergeCell ref="A77:B77"/>
    <mergeCell ref="A78:B78"/>
    <mergeCell ref="A79:A81"/>
    <mergeCell ref="A82:A87"/>
    <mergeCell ref="A88:A100"/>
    <mergeCell ref="A101:A107"/>
    <mergeCell ref="A108:A117"/>
    <mergeCell ref="A118:A123"/>
    <mergeCell ref="A124:A138"/>
    <mergeCell ref="A139:A143"/>
    <mergeCell ref="A144:A145"/>
    <mergeCell ref="A146:A151"/>
    <mergeCell ref="A152:A154"/>
    <mergeCell ref="A155:A161"/>
    <mergeCell ref="A162:A190"/>
    <mergeCell ref="A191:D191"/>
    <mergeCell ref="A192:A220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A221:A230"/>
    <mergeCell ref="B221:B222"/>
    <mergeCell ref="B223:B224"/>
    <mergeCell ref="B225:B226"/>
    <mergeCell ref="B227:B228"/>
    <mergeCell ref="B229:B230"/>
    <mergeCell ref="A231:A246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A247:A250"/>
    <mergeCell ref="B247:B248"/>
    <mergeCell ref="B249:B250"/>
    <mergeCell ref="A251:A258"/>
    <mergeCell ref="B251:B252"/>
    <mergeCell ref="B253:B254"/>
    <mergeCell ref="B255:B256"/>
    <mergeCell ref="B257:B258"/>
    <mergeCell ref="A259:A270"/>
    <mergeCell ref="B259:B260"/>
    <mergeCell ref="B261:B262"/>
    <mergeCell ref="B263:B264"/>
    <mergeCell ref="B265:B266"/>
    <mergeCell ref="B267:B268"/>
    <mergeCell ref="A271:A283"/>
    <mergeCell ref="A284:D284"/>
    <mergeCell ref="A285:A299"/>
    <mergeCell ref="B286:B287"/>
    <mergeCell ref="B289:B290"/>
    <mergeCell ref="B292:B293"/>
    <mergeCell ref="B295:B296"/>
    <mergeCell ref="B298:B299"/>
    <mergeCell ref="A300:A311"/>
    <mergeCell ref="B301:B302"/>
    <mergeCell ref="B304:B305"/>
    <mergeCell ref="B307:B308"/>
    <mergeCell ref="B310:B311"/>
    <mergeCell ref="A312:D312"/>
    <mergeCell ref="A313:A340"/>
    <mergeCell ref="B314:B315"/>
    <mergeCell ref="B316:B317"/>
    <mergeCell ref="B318:B319"/>
    <mergeCell ref="B321:B322"/>
    <mergeCell ref="B323:B324"/>
    <mergeCell ref="B325:B326"/>
    <mergeCell ref="B328:B329"/>
    <mergeCell ref="B330:B331"/>
    <mergeCell ref="B332:B333"/>
    <mergeCell ref="B335:B336"/>
    <mergeCell ref="B337:B338"/>
    <mergeCell ref="B339:B340"/>
    <mergeCell ref="A341:A351"/>
    <mergeCell ref="A352:A361"/>
    <mergeCell ref="A362:A363"/>
    <mergeCell ref="A364:A378"/>
    <mergeCell ref="A379:A388"/>
    <mergeCell ref="A389:A420"/>
    <mergeCell ref="B401:B402"/>
    <mergeCell ref="B404:B405"/>
    <mergeCell ref="B407:B408"/>
    <mergeCell ref="B410:B411"/>
    <mergeCell ref="B413:B414"/>
    <mergeCell ref="A421:A423"/>
    <mergeCell ref="A424:A442"/>
    <mergeCell ref="A443:A446"/>
    <mergeCell ref="A447:A474"/>
    <mergeCell ref="B459:B460"/>
    <mergeCell ref="B462:B463"/>
    <mergeCell ref="B465:B466"/>
    <mergeCell ref="B468:B469"/>
    <mergeCell ref="B471:B472"/>
  </mergeCells>
  <hyperlinks>
    <hyperlink ref="E7" r:id="rId1" location="OLE_LINK1_x0009_1,9203,9263,0,,_x0013_ HYPERLINK &quot;https://dou2.obrsk."/>
    <hyperlink ref="N12" r:id="rId2" display="https://passport.yandex.ru/"/>
    <hyperlink ref="N17" r:id="rId3" display="https://passport.yandex.ru/"/>
    <hyperlink ref="S12" r:id="rId4" display="mailto:doy18@pjatigorsk.ru"/>
    <hyperlink ref="S7" r:id="rId5"/>
    <hyperlink ref="S17" r:id="rId6" display="mailto:doy18@pjatigorsk.ru"/>
    <hyperlink ref="T7" r:id="rId7"/>
    <hyperlink ref="V12" r:id="rId8"/>
    <hyperlink ref="V17" r:id="rId9"/>
    <hyperlink ref="X7" r:id="rId10" display="http://doy26.edu5gor.ru/"/>
    <hyperlink ref="AA12" r:id="rId11" display="https://passport.yandex.ru/"/>
    <hyperlink ref="AA17" r:id="rId12" display="https://passport.yandex.ru/"/>
    <hyperlink ref="AH12" r:id="rId13" display="mailto:doy40@pjatigorsk.ru"/>
    <hyperlink ref="AH17" r:id="rId14" display="mailto:doy40@pjatigorsk.ru"/>
    <hyperlink ref="AL17" r:id="rId15" display="mailto:doy45@pjatigorsk.ru"/>
    <hyperlink ref="AL12" r:id="rId16" display="mailto:doy45@pjatigorsk.ru"/>
    <hyperlink ref="AL7" r:id="rId17"/>
    <hyperlink ref="AE12" r:id="rId18" display="https://passport.yandex.ru/"/>
    <hyperlink ref="AE17" r:id="rId19" display="https://passport.yandex.ru/"/>
    <hyperlink ref="AE7" r:id="rId20" location="OLE_LINK1_x0009_1,0,68,0,,_x0013_ HYPERLINK &quot;https://doy37.edu5g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13"/>
  <sheetViews>
    <sheetView topLeftCell="A52" zoomScaleNormal="100" workbookViewId="0">
      <selection activeCell="B128" sqref="B128:B129"/>
    </sheetView>
  </sheetViews>
  <sheetFormatPr defaultRowHeight="15.75"/>
  <cols>
    <col min="1" max="1" width="18.7109375" style="98" customWidth="1"/>
    <col min="2" max="2" width="66.85546875" style="71" customWidth="1"/>
    <col min="3" max="3" width="11.140625" style="99" customWidth="1"/>
    <col min="4" max="83" width="20.7109375" style="100" customWidth="1"/>
    <col min="84" max="1025" width="9.140625" style="71" customWidth="1"/>
  </cols>
  <sheetData>
    <row r="1" spans="1:83" ht="38.25" customHeight="1" thickBot="1">
      <c r="A1" s="306" t="s">
        <v>1223</v>
      </c>
      <c r="B1" s="306"/>
      <c r="C1" s="306"/>
      <c r="D1" s="188" t="s">
        <v>840</v>
      </c>
      <c r="E1" s="182" t="s">
        <v>840</v>
      </c>
      <c r="F1" s="182" t="s">
        <v>840</v>
      </c>
      <c r="G1" s="182" t="s">
        <v>840</v>
      </c>
      <c r="H1" s="182" t="s">
        <v>840</v>
      </c>
      <c r="I1" s="182" t="s">
        <v>840</v>
      </c>
      <c r="J1" s="182" t="s">
        <v>840</v>
      </c>
      <c r="K1" s="182" t="s">
        <v>840</v>
      </c>
      <c r="L1" s="182" t="s">
        <v>840</v>
      </c>
      <c r="M1" s="182" t="s">
        <v>840</v>
      </c>
      <c r="N1" s="182" t="s">
        <v>840</v>
      </c>
      <c r="O1" s="182" t="s">
        <v>840</v>
      </c>
      <c r="P1" s="182" t="s">
        <v>840</v>
      </c>
      <c r="Q1" s="182" t="s">
        <v>840</v>
      </c>
      <c r="R1" s="182" t="s">
        <v>840</v>
      </c>
      <c r="S1" s="182" t="s">
        <v>840</v>
      </c>
      <c r="T1" s="182" t="s">
        <v>840</v>
      </c>
      <c r="U1" s="182" t="s">
        <v>840</v>
      </c>
      <c r="V1" s="182" t="s">
        <v>840</v>
      </c>
      <c r="W1" s="182" t="s">
        <v>840</v>
      </c>
      <c r="X1" s="182" t="s">
        <v>840</v>
      </c>
      <c r="Y1" s="182" t="s">
        <v>840</v>
      </c>
      <c r="Z1" s="182" t="s">
        <v>840</v>
      </c>
      <c r="AA1" s="182" t="s">
        <v>840</v>
      </c>
      <c r="AB1" s="182" t="s">
        <v>840</v>
      </c>
      <c r="AC1" s="182" t="s">
        <v>840</v>
      </c>
      <c r="AD1" s="182" t="s">
        <v>840</v>
      </c>
      <c r="AE1" s="182" t="s">
        <v>840</v>
      </c>
      <c r="AF1" s="182" t="s">
        <v>840</v>
      </c>
      <c r="AG1" s="182" t="s">
        <v>840</v>
      </c>
      <c r="AH1" s="182" t="s">
        <v>840</v>
      </c>
      <c r="AI1" s="182" t="s">
        <v>840</v>
      </c>
      <c r="AJ1" s="182" t="s">
        <v>840</v>
      </c>
      <c r="AK1" s="182" t="s">
        <v>840</v>
      </c>
      <c r="AL1" s="182" t="s">
        <v>840</v>
      </c>
      <c r="AM1" s="182" t="s">
        <v>840</v>
      </c>
      <c r="AN1" s="182" t="s">
        <v>840</v>
      </c>
      <c r="AO1" s="182" t="s">
        <v>840</v>
      </c>
      <c r="AP1" s="182" t="s">
        <v>840</v>
      </c>
      <c r="AQ1" s="182" t="s">
        <v>840</v>
      </c>
      <c r="AR1" s="182" t="s">
        <v>840</v>
      </c>
      <c r="AS1" s="182" t="s">
        <v>840</v>
      </c>
      <c r="AT1" s="182" t="s">
        <v>840</v>
      </c>
      <c r="AU1" s="182" t="s">
        <v>840</v>
      </c>
      <c r="AV1" s="182" t="s">
        <v>840</v>
      </c>
      <c r="AW1" s="182" t="s">
        <v>840</v>
      </c>
      <c r="AX1" s="182" t="s">
        <v>840</v>
      </c>
      <c r="AY1" s="182" t="s">
        <v>840</v>
      </c>
      <c r="AZ1" s="182" t="s">
        <v>840</v>
      </c>
      <c r="BA1" s="182" t="s">
        <v>840</v>
      </c>
      <c r="BB1" s="182" t="s">
        <v>840</v>
      </c>
      <c r="BC1" s="182" t="s">
        <v>840</v>
      </c>
      <c r="BD1" s="182" t="s">
        <v>840</v>
      </c>
      <c r="BE1" s="182" t="s">
        <v>840</v>
      </c>
      <c r="BF1" s="182" t="s">
        <v>840</v>
      </c>
      <c r="BG1" s="182" t="s">
        <v>840</v>
      </c>
      <c r="BH1" s="182" t="s">
        <v>840</v>
      </c>
      <c r="BI1" s="182" t="s">
        <v>840</v>
      </c>
      <c r="BJ1" s="182" t="s">
        <v>840</v>
      </c>
      <c r="BK1" s="182" t="s">
        <v>840</v>
      </c>
      <c r="BL1" s="188" t="s">
        <v>840</v>
      </c>
      <c r="BM1" s="182" t="s">
        <v>840</v>
      </c>
      <c r="BN1" s="182" t="s">
        <v>840</v>
      </c>
      <c r="BO1" s="182" t="s">
        <v>840</v>
      </c>
      <c r="BP1" s="182" t="s">
        <v>840</v>
      </c>
      <c r="BQ1" s="182" t="s">
        <v>840</v>
      </c>
      <c r="BR1" s="182" t="s">
        <v>840</v>
      </c>
      <c r="BS1" s="182" t="s">
        <v>840</v>
      </c>
      <c r="BT1" s="182" t="s">
        <v>840</v>
      </c>
      <c r="BU1" s="182" t="s">
        <v>840</v>
      </c>
      <c r="BV1" s="182" t="s">
        <v>840</v>
      </c>
      <c r="BW1" s="182" t="s">
        <v>840</v>
      </c>
      <c r="BX1" s="182" t="s">
        <v>840</v>
      </c>
      <c r="BY1" s="182" t="s">
        <v>840</v>
      </c>
      <c r="BZ1" s="182" t="s">
        <v>840</v>
      </c>
      <c r="CA1" s="182" t="s">
        <v>840</v>
      </c>
      <c r="CB1" s="182" t="s">
        <v>840</v>
      </c>
      <c r="CC1" s="182" t="s">
        <v>840</v>
      </c>
      <c r="CD1" s="182" t="s">
        <v>840</v>
      </c>
      <c r="CE1" s="182" t="s">
        <v>840</v>
      </c>
    </row>
    <row r="2" spans="1:83" s="72" customFormat="1" ht="17.25" customHeight="1" thickBot="1">
      <c r="A2" s="306" t="s">
        <v>1224</v>
      </c>
      <c r="B2" s="306"/>
      <c r="C2" s="306"/>
      <c r="D2" s="189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9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</row>
    <row r="3" spans="1:83" ht="21" customHeight="1" thickBot="1">
      <c r="A3" s="306" t="s">
        <v>1225</v>
      </c>
      <c r="B3" s="306"/>
      <c r="C3" s="306"/>
      <c r="D3" s="190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90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</row>
    <row r="4" spans="1:83" ht="21" customHeight="1" thickBot="1">
      <c r="A4" s="307" t="s">
        <v>1226</v>
      </c>
      <c r="B4" s="307"/>
      <c r="C4" s="101" t="s">
        <v>842</v>
      </c>
      <c r="D4" s="192" t="s">
        <v>40</v>
      </c>
      <c r="E4" s="192" t="s">
        <v>40</v>
      </c>
      <c r="F4" s="192" t="s">
        <v>40</v>
      </c>
      <c r="G4" s="192" t="s">
        <v>40</v>
      </c>
      <c r="H4" s="192" t="s">
        <v>40</v>
      </c>
      <c r="I4" s="192" t="s">
        <v>40</v>
      </c>
      <c r="J4" s="192" t="s">
        <v>40</v>
      </c>
      <c r="K4" s="192" t="s">
        <v>40</v>
      </c>
      <c r="L4" s="192" t="s">
        <v>40</v>
      </c>
      <c r="M4" s="192" t="s">
        <v>40</v>
      </c>
      <c r="N4" s="192" t="s">
        <v>40</v>
      </c>
      <c r="O4" s="192" t="s">
        <v>40</v>
      </c>
      <c r="P4" s="192" t="s">
        <v>40</v>
      </c>
      <c r="Q4" s="192" t="s">
        <v>40</v>
      </c>
      <c r="R4" s="192" t="s">
        <v>40</v>
      </c>
      <c r="S4" s="192" t="s">
        <v>40</v>
      </c>
      <c r="T4" s="192" t="s">
        <v>40</v>
      </c>
      <c r="U4" s="192" t="s">
        <v>40</v>
      </c>
      <c r="V4" s="192" t="s">
        <v>40</v>
      </c>
      <c r="W4" s="192" t="s">
        <v>40</v>
      </c>
      <c r="X4" s="192" t="s">
        <v>40</v>
      </c>
      <c r="Y4" s="192" t="s">
        <v>40</v>
      </c>
      <c r="Z4" s="192" t="s">
        <v>40</v>
      </c>
      <c r="AA4" s="192" t="s">
        <v>40</v>
      </c>
      <c r="AB4" s="192" t="s">
        <v>40</v>
      </c>
      <c r="AC4" s="192" t="s">
        <v>40</v>
      </c>
      <c r="AD4" s="192" t="s">
        <v>40</v>
      </c>
      <c r="AE4" s="192" t="s">
        <v>40</v>
      </c>
      <c r="AF4" s="192" t="s">
        <v>40</v>
      </c>
      <c r="AG4" s="192" t="s">
        <v>40</v>
      </c>
      <c r="AH4" s="192" t="s">
        <v>40</v>
      </c>
      <c r="AI4" s="192" t="s">
        <v>40</v>
      </c>
      <c r="AJ4" s="192" t="s">
        <v>40</v>
      </c>
      <c r="AK4" s="192" t="s">
        <v>40</v>
      </c>
      <c r="AL4" s="192" t="s">
        <v>40</v>
      </c>
      <c r="AM4" s="192" t="s">
        <v>40</v>
      </c>
      <c r="AN4" s="192" t="s">
        <v>40</v>
      </c>
      <c r="AO4" s="192" t="s">
        <v>40</v>
      </c>
      <c r="AP4" s="192" t="s">
        <v>40</v>
      </c>
      <c r="AQ4" s="192" t="s">
        <v>40</v>
      </c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</row>
    <row r="5" spans="1:83" ht="21" customHeight="1" thickBot="1">
      <c r="A5" s="153"/>
      <c r="B5" s="153" t="s">
        <v>1236</v>
      </c>
      <c r="C5" s="101"/>
      <c r="D5" s="194" t="s">
        <v>1241</v>
      </c>
      <c r="E5" s="194" t="s">
        <v>1253</v>
      </c>
      <c r="F5" s="194" t="s">
        <v>1263</v>
      </c>
      <c r="G5" s="194" t="s">
        <v>1273</v>
      </c>
      <c r="H5" s="194" t="s">
        <v>1283</v>
      </c>
      <c r="I5" s="194" t="s">
        <v>1296</v>
      </c>
      <c r="J5" s="194" t="s">
        <v>1307</v>
      </c>
      <c r="K5" s="194" t="s">
        <v>1317</v>
      </c>
      <c r="L5" s="194" t="s">
        <v>1328</v>
      </c>
      <c r="M5" s="194" t="s">
        <v>1337</v>
      </c>
      <c r="N5" s="194" t="s">
        <v>1345</v>
      </c>
      <c r="O5" s="194" t="s">
        <v>1354</v>
      </c>
      <c r="P5" s="194" t="s">
        <v>1363</v>
      </c>
      <c r="Q5" s="194" t="s">
        <v>1373</v>
      </c>
      <c r="R5" s="194" t="s">
        <v>1385</v>
      </c>
      <c r="S5" s="194" t="s">
        <v>1395</v>
      </c>
      <c r="T5" s="194" t="s">
        <v>1404</v>
      </c>
      <c r="U5" s="194" t="s">
        <v>1414</v>
      </c>
      <c r="V5" s="194" t="s">
        <v>1422</v>
      </c>
      <c r="W5" s="194" t="s">
        <v>1430</v>
      </c>
      <c r="X5" s="194" t="s">
        <v>1440</v>
      </c>
      <c r="Y5" s="194" t="s">
        <v>1452</v>
      </c>
      <c r="Z5" s="194" t="s">
        <v>1460</v>
      </c>
      <c r="AA5" s="194" t="s">
        <v>1471</v>
      </c>
      <c r="AB5" s="194" t="s">
        <v>1480</v>
      </c>
      <c r="AC5" s="194" t="s">
        <v>1489</v>
      </c>
      <c r="AD5" s="194" t="s">
        <v>1497</v>
      </c>
      <c r="AE5" s="194" t="s">
        <v>1506</v>
      </c>
      <c r="AF5" s="194" t="s">
        <v>1514</v>
      </c>
      <c r="AG5" s="194" t="s">
        <v>1521</v>
      </c>
      <c r="AH5" s="194" t="s">
        <v>1535</v>
      </c>
      <c r="AI5" s="194" t="s">
        <v>1543</v>
      </c>
      <c r="AJ5" s="194" t="s">
        <v>1550</v>
      </c>
      <c r="AK5" s="194" t="s">
        <v>1560</v>
      </c>
      <c r="AL5" s="194" t="s">
        <v>1567</v>
      </c>
      <c r="AM5" s="194" t="s">
        <v>1575</v>
      </c>
      <c r="AN5" s="194" t="s">
        <v>1585</v>
      </c>
      <c r="AO5" s="194" t="s">
        <v>1593</v>
      </c>
      <c r="AP5" s="194" t="s">
        <v>1602</v>
      </c>
      <c r="AQ5" s="194" t="s">
        <v>1611</v>
      </c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</row>
    <row r="6" spans="1:83" s="100" customFormat="1" ht="29.25" customHeight="1" thickBot="1">
      <c r="A6" s="102" t="s">
        <v>1227</v>
      </c>
      <c r="B6" s="103" t="s">
        <v>1228</v>
      </c>
      <c r="C6" s="104" t="s">
        <v>1229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</row>
    <row r="7" spans="1:83" ht="31.5" customHeight="1" thickBot="1">
      <c r="A7" s="303" t="s">
        <v>1166</v>
      </c>
      <c r="B7" s="105" t="s">
        <v>1167</v>
      </c>
      <c r="C7" s="106" t="s">
        <v>866</v>
      </c>
      <c r="D7" s="219" t="s">
        <v>1</v>
      </c>
      <c r="E7" s="219" t="s">
        <v>1</v>
      </c>
      <c r="F7" s="219" t="s">
        <v>1</v>
      </c>
      <c r="G7" s="219" t="s">
        <v>1</v>
      </c>
      <c r="H7" s="219" t="s">
        <v>1</v>
      </c>
      <c r="I7" s="219" t="s">
        <v>1</v>
      </c>
      <c r="J7" s="219" t="s">
        <v>1</v>
      </c>
      <c r="K7" s="219" t="s">
        <v>1</v>
      </c>
      <c r="L7" s="219" t="s">
        <v>1</v>
      </c>
      <c r="M7" s="219" t="s">
        <v>1</v>
      </c>
      <c r="N7" s="219" t="s">
        <v>1</v>
      </c>
      <c r="O7" s="219" t="s">
        <v>1</v>
      </c>
      <c r="P7" s="219" t="s">
        <v>1</v>
      </c>
      <c r="Q7" s="219" t="s">
        <v>1</v>
      </c>
      <c r="R7" s="219" t="s">
        <v>1</v>
      </c>
      <c r="S7" s="219" t="s">
        <v>1</v>
      </c>
      <c r="T7" s="219" t="s">
        <v>1</v>
      </c>
      <c r="U7" s="219" t="s">
        <v>1</v>
      </c>
      <c r="V7" s="219" t="s">
        <v>1</v>
      </c>
      <c r="W7" s="219" t="s">
        <v>1</v>
      </c>
      <c r="X7" s="219" t="s">
        <v>1</v>
      </c>
      <c r="Y7" s="219" t="s">
        <v>1</v>
      </c>
      <c r="Z7" s="219" t="s">
        <v>1</v>
      </c>
      <c r="AA7" s="219" t="s">
        <v>1</v>
      </c>
      <c r="AB7" s="219" t="s">
        <v>1</v>
      </c>
      <c r="AC7" s="219" t="s">
        <v>1</v>
      </c>
      <c r="AD7" s="219" t="s">
        <v>1</v>
      </c>
      <c r="AE7" s="219" t="s">
        <v>1</v>
      </c>
      <c r="AF7" s="219" t="s">
        <v>1</v>
      </c>
      <c r="AG7" s="219" t="s">
        <v>1</v>
      </c>
      <c r="AH7" s="219" t="s">
        <v>1</v>
      </c>
      <c r="AI7" s="219" t="s">
        <v>1</v>
      </c>
      <c r="AJ7" s="219" t="s">
        <v>1</v>
      </c>
      <c r="AK7" s="219" t="s">
        <v>1</v>
      </c>
      <c r="AL7" s="219" t="s">
        <v>1</v>
      </c>
      <c r="AM7" s="219" t="s">
        <v>1</v>
      </c>
      <c r="AN7" s="219" t="s">
        <v>1</v>
      </c>
      <c r="AO7" s="219" t="s">
        <v>1</v>
      </c>
      <c r="AP7" s="219" t="s">
        <v>1</v>
      </c>
      <c r="AQ7" s="219" t="s">
        <v>1</v>
      </c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</row>
    <row r="8" spans="1:83" ht="48" thickBot="1">
      <c r="A8" s="303"/>
      <c r="B8" s="105" t="s">
        <v>1168</v>
      </c>
      <c r="C8" s="106" t="s">
        <v>870</v>
      </c>
      <c r="D8" s="220">
        <f>IFERROR(COUNTIF(D9:D18,"да")/COUNTA(D9:D18)*100,0)</f>
        <v>100</v>
      </c>
      <c r="E8" s="220">
        <f t="shared" ref="E8:AQ8" si="0">IFERROR(COUNTIF(E9:E18,"да")/COUNTA(E9:E18)*100,0)</f>
        <v>100</v>
      </c>
      <c r="F8" s="220">
        <f t="shared" si="0"/>
        <v>100</v>
      </c>
      <c r="G8" s="220">
        <f t="shared" si="0"/>
        <v>100</v>
      </c>
      <c r="H8" s="220">
        <f t="shared" si="0"/>
        <v>100</v>
      </c>
      <c r="I8" s="220">
        <f t="shared" si="0"/>
        <v>100</v>
      </c>
      <c r="J8" s="220">
        <f t="shared" si="0"/>
        <v>100</v>
      </c>
      <c r="K8" s="220">
        <f t="shared" si="0"/>
        <v>100</v>
      </c>
      <c r="L8" s="220">
        <f t="shared" si="0"/>
        <v>100</v>
      </c>
      <c r="M8" s="220">
        <f t="shared" si="0"/>
        <v>100</v>
      </c>
      <c r="N8" s="220">
        <f t="shared" si="0"/>
        <v>100</v>
      </c>
      <c r="O8" s="220">
        <f t="shared" si="0"/>
        <v>100</v>
      </c>
      <c r="P8" s="220">
        <f t="shared" si="0"/>
        <v>100</v>
      </c>
      <c r="Q8" s="220">
        <f t="shared" si="0"/>
        <v>100</v>
      </c>
      <c r="R8" s="220">
        <f t="shared" si="0"/>
        <v>100</v>
      </c>
      <c r="S8" s="220">
        <f t="shared" si="0"/>
        <v>100</v>
      </c>
      <c r="T8" s="220">
        <f t="shared" si="0"/>
        <v>100</v>
      </c>
      <c r="U8" s="220">
        <f t="shared" si="0"/>
        <v>100</v>
      </c>
      <c r="V8" s="220">
        <f t="shared" si="0"/>
        <v>100</v>
      </c>
      <c r="W8" s="220">
        <f t="shared" si="0"/>
        <v>100</v>
      </c>
      <c r="X8" s="220">
        <f t="shared" si="0"/>
        <v>100</v>
      </c>
      <c r="Y8" s="220">
        <f t="shared" si="0"/>
        <v>100</v>
      </c>
      <c r="Z8" s="220">
        <f t="shared" si="0"/>
        <v>100</v>
      </c>
      <c r="AA8" s="220">
        <f t="shared" si="0"/>
        <v>100</v>
      </c>
      <c r="AB8" s="220">
        <f t="shared" si="0"/>
        <v>100</v>
      </c>
      <c r="AC8" s="220">
        <f t="shared" si="0"/>
        <v>100</v>
      </c>
      <c r="AD8" s="220">
        <f t="shared" si="0"/>
        <v>100</v>
      </c>
      <c r="AE8" s="220">
        <f>IFERROR(COUNTIF(AE9:AE18,"да")/COUNTA(AE9:AE18)*100,0)</f>
        <v>100</v>
      </c>
      <c r="AF8" s="220">
        <f t="shared" si="0"/>
        <v>100</v>
      </c>
      <c r="AG8" s="220">
        <f t="shared" si="0"/>
        <v>100</v>
      </c>
      <c r="AH8" s="220">
        <f t="shared" si="0"/>
        <v>100</v>
      </c>
      <c r="AI8" s="220">
        <f t="shared" si="0"/>
        <v>100</v>
      </c>
      <c r="AJ8" s="220">
        <f t="shared" si="0"/>
        <v>100</v>
      </c>
      <c r="AK8" s="220">
        <f t="shared" si="0"/>
        <v>100</v>
      </c>
      <c r="AL8" s="220">
        <f t="shared" si="0"/>
        <v>100</v>
      </c>
      <c r="AM8" s="220">
        <f t="shared" si="0"/>
        <v>100</v>
      </c>
      <c r="AN8" s="220">
        <f t="shared" si="0"/>
        <v>100</v>
      </c>
      <c r="AO8" s="220">
        <f t="shared" si="0"/>
        <v>100</v>
      </c>
      <c r="AP8" s="220">
        <f t="shared" si="0"/>
        <v>100</v>
      </c>
      <c r="AQ8" s="220">
        <f t="shared" si="0"/>
        <v>100</v>
      </c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</row>
    <row r="9" spans="1:83" ht="61.5" customHeight="1" thickBot="1">
      <c r="A9" s="303"/>
      <c r="B9" s="107" t="s">
        <v>1169</v>
      </c>
      <c r="C9" s="106" t="s">
        <v>866</v>
      </c>
      <c r="D9" s="219" t="s">
        <v>1</v>
      </c>
      <c r="E9" s="219" t="s">
        <v>1</v>
      </c>
      <c r="F9" s="219" t="s">
        <v>1</v>
      </c>
      <c r="G9" s="219" t="s">
        <v>1</v>
      </c>
      <c r="H9" s="219" t="s">
        <v>1</v>
      </c>
      <c r="I9" s="219" t="s">
        <v>1</v>
      </c>
      <c r="J9" s="219" t="s">
        <v>1</v>
      </c>
      <c r="K9" s="219" t="s">
        <v>1</v>
      </c>
      <c r="L9" s="219" t="s">
        <v>1</v>
      </c>
      <c r="M9" s="219" t="s">
        <v>1</v>
      </c>
      <c r="N9" s="219" t="s">
        <v>1</v>
      </c>
      <c r="O9" s="219" t="s">
        <v>1</v>
      </c>
      <c r="P9" s="219" t="s">
        <v>1</v>
      </c>
      <c r="Q9" s="219" t="s">
        <v>1</v>
      </c>
      <c r="R9" s="219" t="s">
        <v>1</v>
      </c>
      <c r="S9" s="219" t="s">
        <v>1</v>
      </c>
      <c r="T9" s="219" t="s">
        <v>1</v>
      </c>
      <c r="U9" s="219" t="s">
        <v>1</v>
      </c>
      <c r="V9" s="219" t="s">
        <v>1</v>
      </c>
      <c r="W9" s="219" t="s">
        <v>1</v>
      </c>
      <c r="X9" s="219" t="s">
        <v>1</v>
      </c>
      <c r="Y9" s="219" t="s">
        <v>1</v>
      </c>
      <c r="Z9" s="219" t="s">
        <v>1</v>
      </c>
      <c r="AA9" s="219" t="s">
        <v>1</v>
      </c>
      <c r="AB9" s="219" t="s">
        <v>1</v>
      </c>
      <c r="AC9" s="219" t="s">
        <v>1</v>
      </c>
      <c r="AD9" s="219" t="s">
        <v>1</v>
      </c>
      <c r="AE9" s="219" t="s">
        <v>1</v>
      </c>
      <c r="AF9" s="219" t="s">
        <v>1</v>
      </c>
      <c r="AG9" s="219" t="s">
        <v>1</v>
      </c>
      <c r="AH9" s="219" t="s">
        <v>1</v>
      </c>
      <c r="AI9" s="219" t="s">
        <v>1</v>
      </c>
      <c r="AJ9" s="219" t="s">
        <v>1</v>
      </c>
      <c r="AK9" s="219" t="s">
        <v>1</v>
      </c>
      <c r="AL9" s="219" t="s">
        <v>1</v>
      </c>
      <c r="AM9" s="219" t="s">
        <v>1</v>
      </c>
      <c r="AN9" s="219" t="s">
        <v>1</v>
      </c>
      <c r="AO9" s="219" t="s">
        <v>1</v>
      </c>
      <c r="AP9" s="219" t="s">
        <v>1</v>
      </c>
      <c r="AQ9" s="219" t="s">
        <v>1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</row>
    <row r="10" spans="1:83" thickBot="1">
      <c r="A10" s="303"/>
      <c r="B10" s="108" t="s">
        <v>1170</v>
      </c>
      <c r="C10" s="106" t="s">
        <v>866</v>
      </c>
      <c r="D10" s="219" t="s">
        <v>1</v>
      </c>
      <c r="E10" s="219" t="s">
        <v>1</v>
      </c>
      <c r="F10" s="219" t="s">
        <v>1</v>
      </c>
      <c r="G10" s="219" t="s">
        <v>1</v>
      </c>
      <c r="H10" s="219" t="s">
        <v>1</v>
      </c>
      <c r="I10" s="219" t="s">
        <v>1</v>
      </c>
      <c r="J10" s="219" t="s">
        <v>1</v>
      </c>
      <c r="K10" s="219" t="s">
        <v>1</v>
      </c>
      <c r="L10" s="219" t="s">
        <v>1</v>
      </c>
      <c r="M10" s="219" t="s">
        <v>1</v>
      </c>
      <c r="N10" s="219" t="s">
        <v>1</v>
      </c>
      <c r="O10" s="219" t="s">
        <v>1</v>
      </c>
      <c r="P10" s="219" t="s">
        <v>1</v>
      </c>
      <c r="Q10" s="219" t="s">
        <v>1</v>
      </c>
      <c r="R10" s="219" t="s">
        <v>1</v>
      </c>
      <c r="S10" s="219" t="s">
        <v>1</v>
      </c>
      <c r="T10" s="219" t="s">
        <v>1</v>
      </c>
      <c r="U10" s="219" t="s">
        <v>1</v>
      </c>
      <c r="V10" s="219" t="s">
        <v>1</v>
      </c>
      <c r="W10" s="219" t="s">
        <v>1</v>
      </c>
      <c r="X10" s="219" t="s">
        <v>1</v>
      </c>
      <c r="Y10" s="219" t="s">
        <v>1</v>
      </c>
      <c r="Z10" s="219" t="s">
        <v>1</v>
      </c>
      <c r="AA10" s="219" t="s">
        <v>1</v>
      </c>
      <c r="AB10" s="219" t="s">
        <v>1</v>
      </c>
      <c r="AC10" s="219" t="s">
        <v>1</v>
      </c>
      <c r="AD10" s="219" t="s">
        <v>1</v>
      </c>
      <c r="AE10" s="219" t="s">
        <v>1</v>
      </c>
      <c r="AF10" s="219" t="s">
        <v>1</v>
      </c>
      <c r="AG10" s="219" t="s">
        <v>1</v>
      </c>
      <c r="AH10" s="219" t="s">
        <v>1</v>
      </c>
      <c r="AI10" s="219" t="s">
        <v>1</v>
      </c>
      <c r="AJ10" s="219" t="s">
        <v>1</v>
      </c>
      <c r="AK10" s="219" t="s">
        <v>1</v>
      </c>
      <c r="AL10" s="219" t="s">
        <v>1</v>
      </c>
      <c r="AM10" s="219" t="s">
        <v>1</v>
      </c>
      <c r="AN10" s="219" t="s">
        <v>1</v>
      </c>
      <c r="AO10" s="219" t="s">
        <v>1</v>
      </c>
      <c r="AP10" s="219" t="s">
        <v>1</v>
      </c>
      <c r="AQ10" s="219" t="s">
        <v>1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</row>
    <row r="11" spans="1:83" thickBot="1">
      <c r="A11" s="303"/>
      <c r="B11" s="108" t="s">
        <v>1171</v>
      </c>
      <c r="C11" s="106" t="s">
        <v>866</v>
      </c>
      <c r="D11" s="219" t="s">
        <v>1</v>
      </c>
      <c r="E11" s="219" t="s">
        <v>1</v>
      </c>
      <c r="F11" s="219" t="s">
        <v>1</v>
      </c>
      <c r="G11" s="219" t="s">
        <v>1</v>
      </c>
      <c r="H11" s="219" t="s">
        <v>1</v>
      </c>
      <c r="I11" s="219" t="s">
        <v>1</v>
      </c>
      <c r="J11" s="219" t="s">
        <v>1</v>
      </c>
      <c r="K11" s="219" t="s">
        <v>1</v>
      </c>
      <c r="L11" s="219" t="s">
        <v>1</v>
      </c>
      <c r="M11" s="219" t="s">
        <v>1</v>
      </c>
      <c r="N11" s="219" t="s">
        <v>1</v>
      </c>
      <c r="O11" s="219" t="s">
        <v>1</v>
      </c>
      <c r="P11" s="219" t="s">
        <v>1</v>
      </c>
      <c r="Q11" s="219" t="s">
        <v>1</v>
      </c>
      <c r="R11" s="219" t="s">
        <v>1</v>
      </c>
      <c r="S11" s="219" t="s">
        <v>1</v>
      </c>
      <c r="T11" s="219" t="s">
        <v>1</v>
      </c>
      <c r="U11" s="219" t="s">
        <v>1</v>
      </c>
      <c r="V11" s="219" t="s">
        <v>1</v>
      </c>
      <c r="W11" s="219" t="s">
        <v>1</v>
      </c>
      <c r="X11" s="219" t="s">
        <v>1</v>
      </c>
      <c r="Y11" s="219" t="s">
        <v>1</v>
      </c>
      <c r="Z11" s="219" t="s">
        <v>1</v>
      </c>
      <c r="AA11" s="219" t="s">
        <v>1</v>
      </c>
      <c r="AB11" s="219" t="s">
        <v>1</v>
      </c>
      <c r="AC11" s="219" t="s">
        <v>1</v>
      </c>
      <c r="AD11" s="219" t="s">
        <v>1</v>
      </c>
      <c r="AE11" s="219" t="s">
        <v>1</v>
      </c>
      <c r="AF11" s="219" t="s">
        <v>1</v>
      </c>
      <c r="AG11" s="219" t="s">
        <v>1</v>
      </c>
      <c r="AH11" s="219" t="s">
        <v>1</v>
      </c>
      <c r="AI11" s="219" t="s">
        <v>1</v>
      </c>
      <c r="AJ11" s="219" t="s">
        <v>1</v>
      </c>
      <c r="AK11" s="219" t="s">
        <v>1</v>
      </c>
      <c r="AL11" s="219" t="s">
        <v>1</v>
      </c>
      <c r="AM11" s="219" t="s">
        <v>1</v>
      </c>
      <c r="AN11" s="219" t="s">
        <v>1</v>
      </c>
      <c r="AO11" s="219" t="s">
        <v>1</v>
      </c>
      <c r="AP11" s="219" t="s">
        <v>1</v>
      </c>
      <c r="AQ11" s="219" t="s">
        <v>1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</row>
    <row r="12" spans="1:83" thickBot="1">
      <c r="A12" s="303"/>
      <c r="B12" s="108" t="s">
        <v>1172</v>
      </c>
      <c r="C12" s="106" t="s">
        <v>866</v>
      </c>
      <c r="D12" s="219" t="s">
        <v>1</v>
      </c>
      <c r="E12" s="219" t="s">
        <v>1</v>
      </c>
      <c r="F12" s="219" t="s">
        <v>1</v>
      </c>
      <c r="G12" s="219" t="s">
        <v>1</v>
      </c>
      <c r="H12" s="219" t="s">
        <v>1</v>
      </c>
      <c r="I12" s="219" t="s">
        <v>1</v>
      </c>
      <c r="J12" s="219" t="s">
        <v>1</v>
      </c>
      <c r="K12" s="219" t="s">
        <v>1</v>
      </c>
      <c r="L12" s="219" t="s">
        <v>1</v>
      </c>
      <c r="M12" s="219" t="s">
        <v>1</v>
      </c>
      <c r="N12" s="219" t="s">
        <v>1</v>
      </c>
      <c r="O12" s="219" t="s">
        <v>1</v>
      </c>
      <c r="P12" s="219" t="s">
        <v>1</v>
      </c>
      <c r="Q12" s="219" t="s">
        <v>1</v>
      </c>
      <c r="R12" s="219" t="s">
        <v>1</v>
      </c>
      <c r="S12" s="219" t="s">
        <v>1</v>
      </c>
      <c r="T12" s="219" t="s">
        <v>1</v>
      </c>
      <c r="U12" s="219" t="s">
        <v>1</v>
      </c>
      <c r="V12" s="219" t="s">
        <v>1</v>
      </c>
      <c r="W12" s="219" t="s">
        <v>1</v>
      </c>
      <c r="X12" s="219" t="s">
        <v>1</v>
      </c>
      <c r="Y12" s="219" t="s">
        <v>1</v>
      </c>
      <c r="Z12" s="219" t="s">
        <v>1</v>
      </c>
      <c r="AA12" s="219" t="s">
        <v>1</v>
      </c>
      <c r="AB12" s="219" t="s">
        <v>1</v>
      </c>
      <c r="AC12" s="219" t="s">
        <v>1</v>
      </c>
      <c r="AD12" s="219" t="s">
        <v>1</v>
      </c>
      <c r="AE12" s="219" t="s">
        <v>1</v>
      </c>
      <c r="AF12" s="219" t="s">
        <v>1</v>
      </c>
      <c r="AG12" s="219" t="s">
        <v>1</v>
      </c>
      <c r="AH12" s="219" t="s">
        <v>1</v>
      </c>
      <c r="AI12" s="219" t="s">
        <v>1</v>
      </c>
      <c r="AJ12" s="219" t="s">
        <v>1</v>
      </c>
      <c r="AK12" s="219" t="s">
        <v>1</v>
      </c>
      <c r="AL12" s="219" t="s">
        <v>1</v>
      </c>
      <c r="AM12" s="219" t="s">
        <v>1</v>
      </c>
      <c r="AN12" s="219" t="s">
        <v>1</v>
      </c>
      <c r="AO12" s="219" t="s">
        <v>1</v>
      </c>
      <c r="AP12" s="219" t="s">
        <v>1</v>
      </c>
      <c r="AQ12" s="219" t="s">
        <v>1</v>
      </c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</row>
    <row r="13" spans="1:83" ht="30.75" thickBot="1">
      <c r="A13" s="303"/>
      <c r="B13" s="108" t="s">
        <v>1173</v>
      </c>
      <c r="C13" s="106" t="s">
        <v>866</v>
      </c>
      <c r="D13" s="219" t="s">
        <v>1</v>
      </c>
      <c r="E13" s="219" t="s">
        <v>1</v>
      </c>
      <c r="F13" s="219" t="s">
        <v>1</v>
      </c>
      <c r="G13" s="219" t="s">
        <v>1</v>
      </c>
      <c r="H13" s="219" t="s">
        <v>1</v>
      </c>
      <c r="I13" s="219" t="s">
        <v>1</v>
      </c>
      <c r="J13" s="219" t="s">
        <v>1</v>
      </c>
      <c r="K13" s="219" t="s">
        <v>1</v>
      </c>
      <c r="L13" s="219" t="s">
        <v>1</v>
      </c>
      <c r="M13" s="219" t="s">
        <v>1</v>
      </c>
      <c r="N13" s="219" t="s">
        <v>1</v>
      </c>
      <c r="O13" s="219" t="s">
        <v>1</v>
      </c>
      <c r="P13" s="219" t="s">
        <v>1</v>
      </c>
      <c r="Q13" s="219" t="s">
        <v>1</v>
      </c>
      <c r="R13" s="219" t="s">
        <v>1</v>
      </c>
      <c r="S13" s="219" t="s">
        <v>1</v>
      </c>
      <c r="T13" s="219" t="s">
        <v>1</v>
      </c>
      <c r="U13" s="219" t="s">
        <v>1</v>
      </c>
      <c r="V13" s="219" t="s">
        <v>1</v>
      </c>
      <c r="W13" s="219" t="s">
        <v>1</v>
      </c>
      <c r="X13" s="219" t="s">
        <v>1</v>
      </c>
      <c r="Y13" s="219" t="s">
        <v>1</v>
      </c>
      <c r="Z13" s="219" t="s">
        <v>1</v>
      </c>
      <c r="AA13" s="219" t="s">
        <v>1</v>
      </c>
      <c r="AB13" s="219" t="s">
        <v>1</v>
      </c>
      <c r="AC13" s="219" t="s">
        <v>1</v>
      </c>
      <c r="AD13" s="219" t="s">
        <v>1</v>
      </c>
      <c r="AE13" s="219" t="s">
        <v>1</v>
      </c>
      <c r="AF13" s="219" t="s">
        <v>1</v>
      </c>
      <c r="AG13" s="219" t="s">
        <v>1</v>
      </c>
      <c r="AH13" s="219" t="s">
        <v>1</v>
      </c>
      <c r="AI13" s="219" t="s">
        <v>1</v>
      </c>
      <c r="AJ13" s="219" t="s">
        <v>1</v>
      </c>
      <c r="AK13" s="219" t="s">
        <v>1</v>
      </c>
      <c r="AL13" s="219" t="s">
        <v>1</v>
      </c>
      <c r="AM13" s="219" t="s">
        <v>1</v>
      </c>
      <c r="AN13" s="219" t="s">
        <v>1</v>
      </c>
      <c r="AO13" s="219" t="s">
        <v>1</v>
      </c>
      <c r="AP13" s="219" t="s">
        <v>1</v>
      </c>
      <c r="AQ13" s="219" t="s">
        <v>1</v>
      </c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</row>
    <row r="14" spans="1:83" thickBot="1">
      <c r="A14" s="303"/>
      <c r="B14" s="108" t="s">
        <v>1174</v>
      </c>
      <c r="C14" s="106" t="s">
        <v>866</v>
      </c>
      <c r="D14" s="219" t="s">
        <v>1</v>
      </c>
      <c r="E14" s="219" t="s">
        <v>1</v>
      </c>
      <c r="F14" s="219" t="s">
        <v>1</v>
      </c>
      <c r="G14" s="219" t="s">
        <v>1</v>
      </c>
      <c r="H14" s="219" t="s">
        <v>1</v>
      </c>
      <c r="I14" s="219" t="s">
        <v>1</v>
      </c>
      <c r="J14" s="219" t="s">
        <v>1</v>
      </c>
      <c r="K14" s="219" t="s">
        <v>1</v>
      </c>
      <c r="L14" s="219" t="s">
        <v>1</v>
      </c>
      <c r="M14" s="219" t="s">
        <v>1</v>
      </c>
      <c r="N14" s="219" t="s">
        <v>1</v>
      </c>
      <c r="O14" s="219" t="s">
        <v>1</v>
      </c>
      <c r="P14" s="219" t="s">
        <v>1</v>
      </c>
      <c r="Q14" s="219" t="s">
        <v>1</v>
      </c>
      <c r="R14" s="219" t="s">
        <v>1</v>
      </c>
      <c r="S14" s="219" t="s">
        <v>1</v>
      </c>
      <c r="T14" s="219" t="s">
        <v>1</v>
      </c>
      <c r="U14" s="219" t="s">
        <v>1</v>
      </c>
      <c r="V14" s="219" t="s">
        <v>1</v>
      </c>
      <c r="W14" s="219" t="s">
        <v>1</v>
      </c>
      <c r="X14" s="219" t="s">
        <v>1</v>
      </c>
      <c r="Y14" s="219" t="s">
        <v>1</v>
      </c>
      <c r="Z14" s="219" t="s">
        <v>1</v>
      </c>
      <c r="AA14" s="219" t="s">
        <v>1</v>
      </c>
      <c r="AB14" s="219" t="s">
        <v>1</v>
      </c>
      <c r="AC14" s="219" t="s">
        <v>1</v>
      </c>
      <c r="AD14" s="219" t="s">
        <v>1</v>
      </c>
      <c r="AE14" s="219" t="s">
        <v>1</v>
      </c>
      <c r="AF14" s="219" t="s">
        <v>1</v>
      </c>
      <c r="AG14" s="219" t="s">
        <v>1</v>
      </c>
      <c r="AH14" s="219" t="s">
        <v>1</v>
      </c>
      <c r="AI14" s="219" t="s">
        <v>1</v>
      </c>
      <c r="AJ14" s="219" t="s">
        <v>1</v>
      </c>
      <c r="AK14" s="219" t="s">
        <v>1</v>
      </c>
      <c r="AL14" s="219" t="s">
        <v>1</v>
      </c>
      <c r="AM14" s="219" t="s">
        <v>1</v>
      </c>
      <c r="AN14" s="219" t="s">
        <v>1</v>
      </c>
      <c r="AO14" s="219" t="s">
        <v>1</v>
      </c>
      <c r="AP14" s="219" t="s">
        <v>1</v>
      </c>
      <c r="AQ14" s="219" t="s">
        <v>1</v>
      </c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</row>
    <row r="15" spans="1:83" ht="30.75" thickBot="1">
      <c r="A15" s="303"/>
      <c r="B15" s="108" t="s">
        <v>1175</v>
      </c>
      <c r="C15" s="106" t="s">
        <v>866</v>
      </c>
      <c r="D15" s="219" t="s">
        <v>1</v>
      </c>
      <c r="E15" s="219" t="s">
        <v>1</v>
      </c>
      <c r="F15" s="219" t="s">
        <v>1</v>
      </c>
      <c r="G15" s="219" t="s">
        <v>1</v>
      </c>
      <c r="H15" s="219" t="s">
        <v>1</v>
      </c>
      <c r="I15" s="219" t="s">
        <v>1</v>
      </c>
      <c r="J15" s="219" t="s">
        <v>1</v>
      </c>
      <c r="K15" s="219" t="s">
        <v>1</v>
      </c>
      <c r="L15" s="219" t="s">
        <v>1</v>
      </c>
      <c r="M15" s="219" t="s">
        <v>1</v>
      </c>
      <c r="N15" s="219" t="s">
        <v>1</v>
      </c>
      <c r="O15" s="219" t="s">
        <v>1</v>
      </c>
      <c r="P15" s="219" t="s">
        <v>1</v>
      </c>
      <c r="Q15" s="219" t="s">
        <v>1</v>
      </c>
      <c r="R15" s="219" t="s">
        <v>1</v>
      </c>
      <c r="S15" s="219" t="s">
        <v>1</v>
      </c>
      <c r="T15" s="219" t="s">
        <v>1</v>
      </c>
      <c r="U15" s="219" t="s">
        <v>1</v>
      </c>
      <c r="V15" s="219" t="s">
        <v>1</v>
      </c>
      <c r="W15" s="219" t="s">
        <v>1</v>
      </c>
      <c r="X15" s="219" t="s">
        <v>1</v>
      </c>
      <c r="Y15" s="219" t="s">
        <v>1</v>
      </c>
      <c r="Z15" s="219" t="s">
        <v>1</v>
      </c>
      <c r="AA15" s="219" t="s">
        <v>1</v>
      </c>
      <c r="AB15" s="219" t="s">
        <v>1</v>
      </c>
      <c r="AC15" s="219" t="s">
        <v>1</v>
      </c>
      <c r="AD15" s="219" t="s">
        <v>1</v>
      </c>
      <c r="AE15" s="219" t="s">
        <v>1</v>
      </c>
      <c r="AF15" s="219" t="s">
        <v>1</v>
      </c>
      <c r="AG15" s="219" t="s">
        <v>1</v>
      </c>
      <c r="AH15" s="219" t="s">
        <v>1</v>
      </c>
      <c r="AI15" s="219" t="s">
        <v>1</v>
      </c>
      <c r="AJ15" s="219" t="s">
        <v>1</v>
      </c>
      <c r="AK15" s="219" t="s">
        <v>1</v>
      </c>
      <c r="AL15" s="219" t="s">
        <v>1</v>
      </c>
      <c r="AM15" s="219" t="s">
        <v>1</v>
      </c>
      <c r="AN15" s="219" t="s">
        <v>1</v>
      </c>
      <c r="AO15" s="219" t="s">
        <v>1</v>
      </c>
      <c r="AP15" s="219" t="s">
        <v>1</v>
      </c>
      <c r="AQ15" s="219" t="s">
        <v>1</v>
      </c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</row>
    <row r="16" spans="1:83" ht="59.25" thickBot="1">
      <c r="A16" s="303"/>
      <c r="B16" s="109" t="s">
        <v>1176</v>
      </c>
      <c r="C16" s="106" t="s">
        <v>866</v>
      </c>
      <c r="D16" s="219" t="s">
        <v>1</v>
      </c>
      <c r="E16" s="219" t="s">
        <v>1</v>
      </c>
      <c r="F16" s="219" t="s">
        <v>1</v>
      </c>
      <c r="G16" s="219" t="s">
        <v>1</v>
      </c>
      <c r="H16" s="219" t="s">
        <v>1</v>
      </c>
      <c r="I16" s="219" t="s">
        <v>1</v>
      </c>
      <c r="J16" s="219" t="s">
        <v>1</v>
      </c>
      <c r="K16" s="219" t="s">
        <v>1</v>
      </c>
      <c r="L16" s="219" t="s">
        <v>1</v>
      </c>
      <c r="M16" s="219" t="s">
        <v>1</v>
      </c>
      <c r="N16" s="219" t="s">
        <v>1</v>
      </c>
      <c r="O16" s="219" t="s">
        <v>1</v>
      </c>
      <c r="P16" s="219" t="s">
        <v>1</v>
      </c>
      <c r="Q16" s="219" t="s">
        <v>1</v>
      </c>
      <c r="R16" s="219" t="s">
        <v>1</v>
      </c>
      <c r="S16" s="219" t="s">
        <v>1</v>
      </c>
      <c r="T16" s="219" t="s">
        <v>1</v>
      </c>
      <c r="U16" s="219" t="s">
        <v>1</v>
      </c>
      <c r="V16" s="219" t="s">
        <v>1</v>
      </c>
      <c r="W16" s="219" t="s">
        <v>1</v>
      </c>
      <c r="X16" s="219" t="s">
        <v>1</v>
      </c>
      <c r="Y16" s="219" t="s">
        <v>1</v>
      </c>
      <c r="Z16" s="219" t="s">
        <v>1</v>
      </c>
      <c r="AA16" s="219" t="s">
        <v>1</v>
      </c>
      <c r="AB16" s="219" t="s">
        <v>1</v>
      </c>
      <c r="AC16" s="219" t="s">
        <v>1</v>
      </c>
      <c r="AD16" s="219" t="s">
        <v>1</v>
      </c>
      <c r="AE16" s="219" t="s">
        <v>1</v>
      </c>
      <c r="AF16" s="219" t="s">
        <v>1</v>
      </c>
      <c r="AG16" s="219" t="s">
        <v>1</v>
      </c>
      <c r="AH16" s="219" t="s">
        <v>1</v>
      </c>
      <c r="AI16" s="219" t="s">
        <v>1</v>
      </c>
      <c r="AJ16" s="219" t="s">
        <v>1</v>
      </c>
      <c r="AK16" s="219" t="s">
        <v>1</v>
      </c>
      <c r="AL16" s="219" t="s">
        <v>1</v>
      </c>
      <c r="AM16" s="219" t="s">
        <v>1</v>
      </c>
      <c r="AN16" s="219" t="s">
        <v>1</v>
      </c>
      <c r="AO16" s="219" t="s">
        <v>1</v>
      </c>
      <c r="AP16" s="219" t="s">
        <v>1</v>
      </c>
      <c r="AQ16" s="219" t="s">
        <v>1</v>
      </c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</row>
    <row r="17" spans="1:83" ht="45.75" thickBot="1">
      <c r="A17" s="303"/>
      <c r="B17" s="108" t="s">
        <v>1177</v>
      </c>
      <c r="C17" s="106" t="s">
        <v>866</v>
      </c>
      <c r="D17" s="219" t="s">
        <v>1</v>
      </c>
      <c r="E17" s="219" t="s">
        <v>1</v>
      </c>
      <c r="F17" s="219" t="s">
        <v>1</v>
      </c>
      <c r="G17" s="219" t="s">
        <v>1</v>
      </c>
      <c r="H17" s="219" t="s">
        <v>1</v>
      </c>
      <c r="I17" s="219" t="s">
        <v>1</v>
      </c>
      <c r="J17" s="219" t="s">
        <v>1</v>
      </c>
      <c r="K17" s="219" t="s">
        <v>1</v>
      </c>
      <c r="L17" s="219" t="s">
        <v>1</v>
      </c>
      <c r="M17" s="219" t="s">
        <v>1</v>
      </c>
      <c r="N17" s="219" t="s">
        <v>1</v>
      </c>
      <c r="O17" s="219" t="s">
        <v>1</v>
      </c>
      <c r="P17" s="219" t="s">
        <v>1</v>
      </c>
      <c r="Q17" s="219" t="s">
        <v>1</v>
      </c>
      <c r="R17" s="219" t="s">
        <v>1</v>
      </c>
      <c r="S17" s="219" t="s">
        <v>1</v>
      </c>
      <c r="T17" s="219" t="s">
        <v>1</v>
      </c>
      <c r="U17" s="219" t="s">
        <v>1</v>
      </c>
      <c r="V17" s="219" t="s">
        <v>1</v>
      </c>
      <c r="W17" s="219" t="s">
        <v>1</v>
      </c>
      <c r="X17" s="219" t="s">
        <v>1</v>
      </c>
      <c r="Y17" s="219" t="s">
        <v>1</v>
      </c>
      <c r="Z17" s="219" t="s">
        <v>1</v>
      </c>
      <c r="AA17" s="219" t="s">
        <v>1</v>
      </c>
      <c r="AB17" s="219" t="s">
        <v>1</v>
      </c>
      <c r="AC17" s="219" t="s">
        <v>1</v>
      </c>
      <c r="AD17" s="219" t="s">
        <v>1</v>
      </c>
      <c r="AE17" s="219" t="s">
        <v>1</v>
      </c>
      <c r="AF17" s="219" t="s">
        <v>1</v>
      </c>
      <c r="AG17" s="219" t="s">
        <v>1</v>
      </c>
      <c r="AH17" s="219" t="s">
        <v>1</v>
      </c>
      <c r="AI17" s="219" t="s">
        <v>1</v>
      </c>
      <c r="AJ17" s="219" t="s">
        <v>1</v>
      </c>
      <c r="AK17" s="219" t="s">
        <v>1</v>
      </c>
      <c r="AL17" s="219" t="s">
        <v>1</v>
      </c>
      <c r="AM17" s="219" t="s">
        <v>1</v>
      </c>
      <c r="AN17" s="219" t="s">
        <v>1</v>
      </c>
      <c r="AO17" s="219" t="s">
        <v>1</v>
      </c>
      <c r="AP17" s="219" t="s">
        <v>1</v>
      </c>
      <c r="AQ17" s="219" t="s">
        <v>1</v>
      </c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</row>
    <row r="18" spans="1:83" ht="74.25" thickBot="1">
      <c r="A18" s="303"/>
      <c r="B18" s="109" t="s">
        <v>1178</v>
      </c>
      <c r="C18" s="106" t="s">
        <v>866</v>
      </c>
      <c r="D18" s="219" t="s">
        <v>1</v>
      </c>
      <c r="E18" s="219" t="s">
        <v>1</v>
      </c>
      <c r="F18" s="219" t="s">
        <v>1</v>
      </c>
      <c r="G18" s="219" t="s">
        <v>1</v>
      </c>
      <c r="H18" s="219" t="s">
        <v>1</v>
      </c>
      <c r="I18" s="219" t="s">
        <v>1</v>
      </c>
      <c r="J18" s="219" t="s">
        <v>1</v>
      </c>
      <c r="K18" s="219" t="s">
        <v>1</v>
      </c>
      <c r="L18" s="219" t="s">
        <v>1</v>
      </c>
      <c r="M18" s="219" t="s">
        <v>1</v>
      </c>
      <c r="N18" s="219" t="s">
        <v>1</v>
      </c>
      <c r="O18" s="219" t="s">
        <v>1</v>
      </c>
      <c r="P18" s="219" t="s">
        <v>1</v>
      </c>
      <c r="Q18" s="219" t="s">
        <v>1</v>
      </c>
      <c r="R18" s="219" t="s">
        <v>1</v>
      </c>
      <c r="S18" s="219" t="s">
        <v>1</v>
      </c>
      <c r="T18" s="219" t="s">
        <v>1</v>
      </c>
      <c r="U18" s="219" t="s">
        <v>1</v>
      </c>
      <c r="V18" s="219" t="s">
        <v>1</v>
      </c>
      <c r="W18" s="219" t="s">
        <v>1</v>
      </c>
      <c r="X18" s="219" t="s">
        <v>1</v>
      </c>
      <c r="Y18" s="219" t="s">
        <v>1</v>
      </c>
      <c r="Z18" s="219" t="s">
        <v>1</v>
      </c>
      <c r="AA18" s="219" t="s">
        <v>1</v>
      </c>
      <c r="AB18" s="219" t="s">
        <v>1</v>
      </c>
      <c r="AC18" s="219" t="s">
        <v>1</v>
      </c>
      <c r="AD18" s="219" t="s">
        <v>1</v>
      </c>
      <c r="AE18" s="219" t="s">
        <v>1</v>
      </c>
      <c r="AF18" s="219" t="s">
        <v>1</v>
      </c>
      <c r="AG18" s="219" t="s">
        <v>1</v>
      </c>
      <c r="AH18" s="219" t="s">
        <v>1</v>
      </c>
      <c r="AI18" s="219" t="s">
        <v>1</v>
      </c>
      <c r="AJ18" s="219" t="s">
        <v>1</v>
      </c>
      <c r="AK18" s="219" t="s">
        <v>1</v>
      </c>
      <c r="AL18" s="219" t="s">
        <v>1</v>
      </c>
      <c r="AM18" s="219" t="s">
        <v>1</v>
      </c>
      <c r="AN18" s="219" t="s">
        <v>1</v>
      </c>
      <c r="AO18" s="219" t="s">
        <v>1</v>
      </c>
      <c r="AP18" s="219" t="s">
        <v>1</v>
      </c>
      <c r="AQ18" s="219" t="s">
        <v>1</v>
      </c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</row>
    <row r="19" spans="1:83" thickBot="1">
      <c r="A19" s="303"/>
      <c r="B19" s="304" t="s">
        <v>1179</v>
      </c>
      <c r="C19" s="106" t="s">
        <v>869</v>
      </c>
      <c r="D19" s="221">
        <v>21</v>
      </c>
      <c r="E19" s="221">
        <v>210</v>
      </c>
      <c r="F19" s="221">
        <v>170</v>
      </c>
      <c r="G19" s="221">
        <v>181</v>
      </c>
      <c r="H19" s="221">
        <v>92</v>
      </c>
      <c r="I19" s="221">
        <v>146</v>
      </c>
      <c r="J19" s="221">
        <v>124</v>
      </c>
      <c r="K19" s="221">
        <v>149</v>
      </c>
      <c r="L19" s="221">
        <v>130</v>
      </c>
      <c r="M19" s="221">
        <v>83</v>
      </c>
      <c r="N19" s="221">
        <v>173</v>
      </c>
      <c r="O19" s="221">
        <v>140</v>
      </c>
      <c r="P19" s="221">
        <v>194</v>
      </c>
      <c r="Q19" s="221">
        <v>311</v>
      </c>
      <c r="R19" s="221">
        <v>81</v>
      </c>
      <c r="S19" s="221">
        <v>172</v>
      </c>
      <c r="T19" s="221">
        <v>105</v>
      </c>
      <c r="U19" s="221">
        <v>348</v>
      </c>
      <c r="V19" s="221">
        <v>429</v>
      </c>
      <c r="W19" s="221">
        <v>306</v>
      </c>
      <c r="X19" s="221">
        <v>225</v>
      </c>
      <c r="Y19" s="221">
        <v>232</v>
      </c>
      <c r="Z19" s="221">
        <v>145</v>
      </c>
      <c r="AA19" s="221">
        <v>254</v>
      </c>
      <c r="AB19" s="221">
        <v>194</v>
      </c>
      <c r="AC19" s="221">
        <v>380</v>
      </c>
      <c r="AD19" s="221">
        <v>281</v>
      </c>
      <c r="AE19" s="221">
        <v>234</v>
      </c>
      <c r="AF19" s="221">
        <v>264</v>
      </c>
      <c r="AG19" s="221">
        <v>282</v>
      </c>
      <c r="AH19" s="221">
        <v>310</v>
      </c>
      <c r="AI19" s="221">
        <v>430</v>
      </c>
      <c r="AJ19" s="221">
        <v>315</v>
      </c>
      <c r="AK19" s="221">
        <v>133</v>
      </c>
      <c r="AL19" s="221">
        <v>158</v>
      </c>
      <c r="AM19" s="221">
        <v>307</v>
      </c>
      <c r="AN19" s="221">
        <v>84</v>
      </c>
      <c r="AO19" s="221">
        <v>74</v>
      </c>
      <c r="AP19" s="221">
        <v>180</v>
      </c>
      <c r="AQ19" s="221">
        <v>290</v>
      </c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</row>
    <row r="20" spans="1:83" thickBot="1">
      <c r="A20" s="303"/>
      <c r="B20" s="304"/>
      <c r="C20" s="106" t="s">
        <v>870</v>
      </c>
      <c r="D20" s="222" t="e">
        <f>D19/#REF!*100</f>
        <v>#REF!</v>
      </c>
      <c r="E20" s="222" t="e">
        <f t="shared" ref="E20" si="1">E19/#REF!*100</f>
        <v>#REF!</v>
      </c>
      <c r="F20" s="222" t="e">
        <f t="shared" ref="F20" si="2">F19/#REF!*100</f>
        <v>#REF!</v>
      </c>
      <c r="G20" s="222" t="e">
        <f t="shared" ref="G20" si="3">G19/#REF!*100</f>
        <v>#REF!</v>
      </c>
      <c r="H20" s="222" t="e">
        <f t="shared" ref="H20" si="4">H19/#REF!*100</f>
        <v>#REF!</v>
      </c>
      <c r="I20" s="222" t="e">
        <f t="shared" ref="I20" si="5">I19/#REF!*100</f>
        <v>#REF!</v>
      </c>
      <c r="J20" s="222" t="e">
        <f t="shared" ref="J20" si="6">J19/#REF!*100</f>
        <v>#REF!</v>
      </c>
      <c r="K20" s="222" t="e">
        <f t="shared" ref="K20" si="7">K19/#REF!*100</f>
        <v>#REF!</v>
      </c>
      <c r="L20" s="222" t="e">
        <f t="shared" ref="L20" si="8">L19/#REF!*100</f>
        <v>#REF!</v>
      </c>
      <c r="M20" s="222" t="e">
        <f t="shared" ref="M20" si="9">M19/#REF!*100</f>
        <v>#REF!</v>
      </c>
      <c r="N20" s="222" t="e">
        <f t="shared" ref="N20" si="10">N19/#REF!*100</f>
        <v>#REF!</v>
      </c>
      <c r="O20" s="222" t="e">
        <f t="shared" ref="O20" si="11">O19/#REF!*100</f>
        <v>#REF!</v>
      </c>
      <c r="P20" s="222" t="e">
        <f t="shared" ref="P20" si="12">P19/#REF!*100</f>
        <v>#REF!</v>
      </c>
      <c r="Q20" s="222" t="e">
        <f t="shared" ref="Q20" si="13">Q19/#REF!*100</f>
        <v>#REF!</v>
      </c>
      <c r="R20" s="222" t="e">
        <f t="shared" ref="R20" si="14">R19/#REF!*100</f>
        <v>#REF!</v>
      </c>
      <c r="S20" s="222" t="e">
        <f t="shared" ref="S20" si="15">S19/#REF!*100</f>
        <v>#REF!</v>
      </c>
      <c r="T20" s="222" t="e">
        <f t="shared" ref="T20" si="16">T19/#REF!*100</f>
        <v>#REF!</v>
      </c>
      <c r="U20" s="222" t="e">
        <f t="shared" ref="U20" si="17">U19/#REF!*100</f>
        <v>#REF!</v>
      </c>
      <c r="V20" s="222" t="e">
        <f t="shared" ref="V20" si="18">V19/#REF!*100</f>
        <v>#REF!</v>
      </c>
      <c r="W20" s="222" t="e">
        <f t="shared" ref="W20" si="19">W19/#REF!*100</f>
        <v>#REF!</v>
      </c>
      <c r="X20" s="222" t="e">
        <f t="shared" ref="X20" si="20">X19/#REF!*100</f>
        <v>#REF!</v>
      </c>
      <c r="Y20" s="222" t="e">
        <f t="shared" ref="Y20" si="21">Y19/#REF!*100</f>
        <v>#REF!</v>
      </c>
      <c r="Z20" s="222" t="e">
        <f t="shared" ref="Z20" si="22">Z19/#REF!*100</f>
        <v>#REF!</v>
      </c>
      <c r="AA20" s="222" t="e">
        <f t="shared" ref="AA20" si="23">AA19/#REF!*100</f>
        <v>#REF!</v>
      </c>
      <c r="AB20" s="222" t="e">
        <f t="shared" ref="AB20" si="24">AB19/#REF!*100</f>
        <v>#REF!</v>
      </c>
      <c r="AC20" s="222" t="e">
        <f t="shared" ref="AC20" si="25">AC19/#REF!*100</f>
        <v>#REF!</v>
      </c>
      <c r="AD20" s="222" t="e">
        <f t="shared" ref="AD20" si="26">AD19/#REF!*100</f>
        <v>#REF!</v>
      </c>
      <c r="AE20" s="222" t="e">
        <f>AE19/#REF!*100</f>
        <v>#REF!</v>
      </c>
      <c r="AF20" s="222" t="e">
        <f t="shared" ref="AF20" si="27">AF19/#REF!*100</f>
        <v>#REF!</v>
      </c>
      <c r="AG20" s="222" t="e">
        <f t="shared" ref="AG20" si="28">AG19/#REF!*100</f>
        <v>#REF!</v>
      </c>
      <c r="AH20" s="222" t="e">
        <f t="shared" ref="AH20" si="29">AH19/#REF!*100</f>
        <v>#REF!</v>
      </c>
      <c r="AI20" s="222" t="e">
        <f t="shared" ref="AI20" si="30">AI19/#REF!*100</f>
        <v>#REF!</v>
      </c>
      <c r="AJ20" s="222" t="e">
        <f t="shared" ref="AJ20" si="31">AJ19/#REF!*100</f>
        <v>#REF!</v>
      </c>
      <c r="AK20" s="222" t="e">
        <f t="shared" ref="AK20" si="32">AK19/#REF!*100</f>
        <v>#REF!</v>
      </c>
      <c r="AL20" s="222" t="e">
        <f t="shared" ref="AL20" si="33">AL19/#REF!*100</f>
        <v>#REF!</v>
      </c>
      <c r="AM20" s="222" t="e">
        <f t="shared" ref="AM20" si="34">AM19/#REF!*100</f>
        <v>#REF!</v>
      </c>
      <c r="AN20" s="222" t="e">
        <f t="shared" ref="AN20" si="35">AN19/#REF!*100</f>
        <v>#REF!</v>
      </c>
      <c r="AO20" s="222" t="e">
        <f t="shared" ref="AO20" si="36">AO19/#REF!*100</f>
        <v>#REF!</v>
      </c>
      <c r="AP20" s="222" t="e">
        <f t="shared" ref="AP20" si="37">AP19/#REF!*100</f>
        <v>#REF!</v>
      </c>
      <c r="AQ20" s="222" t="e">
        <f t="shared" ref="AQ20" si="38">AQ19/#REF!*100</f>
        <v>#REF!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</row>
    <row r="21" spans="1:83" thickBot="1">
      <c r="A21" s="303"/>
      <c r="B21" s="111" t="s">
        <v>1180</v>
      </c>
      <c r="C21" s="106" t="s">
        <v>866</v>
      </c>
      <c r="D21" s="219" t="s">
        <v>1</v>
      </c>
      <c r="E21" s="219" t="s">
        <v>1</v>
      </c>
      <c r="F21" s="219" t="s">
        <v>1</v>
      </c>
      <c r="G21" s="219" t="s">
        <v>1</v>
      </c>
      <c r="H21" s="219" t="s">
        <v>1</v>
      </c>
      <c r="I21" s="219" t="s">
        <v>1</v>
      </c>
      <c r="J21" s="219" t="s">
        <v>1</v>
      </c>
      <c r="K21" s="219" t="s">
        <v>1</v>
      </c>
      <c r="L21" s="219" t="s">
        <v>1</v>
      </c>
      <c r="M21" s="219" t="s">
        <v>1</v>
      </c>
      <c r="N21" s="219" t="s">
        <v>1</v>
      </c>
      <c r="O21" s="219" t="s">
        <v>1</v>
      </c>
      <c r="P21" s="219" t="s">
        <v>1</v>
      </c>
      <c r="Q21" s="219" t="s">
        <v>1</v>
      </c>
      <c r="R21" s="219" t="s">
        <v>1</v>
      </c>
      <c r="S21" s="219" t="s">
        <v>1</v>
      </c>
      <c r="T21" s="219" t="s">
        <v>1</v>
      </c>
      <c r="U21" s="219" t="s">
        <v>1</v>
      </c>
      <c r="V21" s="219" t="s">
        <v>1</v>
      </c>
      <c r="W21" s="219" t="s">
        <v>1</v>
      </c>
      <c r="X21" s="219" t="s">
        <v>1</v>
      </c>
      <c r="Y21" s="219" t="s">
        <v>1</v>
      </c>
      <c r="Z21" s="219" t="s">
        <v>1</v>
      </c>
      <c r="AA21" s="219" t="s">
        <v>1</v>
      </c>
      <c r="AB21" s="219" t="s">
        <v>1</v>
      </c>
      <c r="AC21" s="219" t="s">
        <v>1</v>
      </c>
      <c r="AD21" s="219" t="s">
        <v>1</v>
      </c>
      <c r="AE21" s="219" t="s">
        <v>1</v>
      </c>
      <c r="AF21" s="219" t="s">
        <v>1</v>
      </c>
      <c r="AG21" s="219" t="s">
        <v>1</v>
      </c>
      <c r="AH21" s="219" t="s">
        <v>1</v>
      </c>
      <c r="AI21" s="219" t="s">
        <v>1</v>
      </c>
      <c r="AJ21" s="219" t="s">
        <v>1</v>
      </c>
      <c r="AK21" s="219" t="s">
        <v>1</v>
      </c>
      <c r="AL21" s="219" t="s">
        <v>1</v>
      </c>
      <c r="AM21" s="219" t="s">
        <v>1</v>
      </c>
      <c r="AN21" s="219" t="s">
        <v>1</v>
      </c>
      <c r="AO21" s="219" t="s">
        <v>1</v>
      </c>
      <c r="AP21" s="219" t="s">
        <v>1</v>
      </c>
      <c r="AQ21" s="219" t="s">
        <v>1</v>
      </c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</row>
    <row r="22" spans="1:83" thickBot="1">
      <c r="A22" s="303"/>
      <c r="B22" s="304" t="s">
        <v>1179</v>
      </c>
      <c r="C22" s="106" t="s">
        <v>869</v>
      </c>
      <c r="D22" s="221">
        <v>21</v>
      </c>
      <c r="E22" s="221">
        <v>210</v>
      </c>
      <c r="F22" s="221">
        <v>170</v>
      </c>
      <c r="G22" s="221">
        <v>181</v>
      </c>
      <c r="H22" s="221">
        <v>92</v>
      </c>
      <c r="I22" s="221">
        <v>146</v>
      </c>
      <c r="J22" s="221">
        <v>124</v>
      </c>
      <c r="K22" s="221">
        <v>149</v>
      </c>
      <c r="L22" s="221">
        <v>130</v>
      </c>
      <c r="M22" s="221">
        <v>83</v>
      </c>
      <c r="N22" s="221">
        <v>173</v>
      </c>
      <c r="O22" s="221">
        <v>140</v>
      </c>
      <c r="P22" s="221">
        <v>194</v>
      </c>
      <c r="Q22" s="221">
        <v>311</v>
      </c>
      <c r="R22" s="221">
        <v>81</v>
      </c>
      <c r="S22" s="221">
        <v>172</v>
      </c>
      <c r="T22" s="221">
        <v>105</v>
      </c>
      <c r="U22" s="221">
        <v>348</v>
      </c>
      <c r="V22" s="221">
        <v>429</v>
      </c>
      <c r="W22" s="221">
        <v>306</v>
      </c>
      <c r="X22" s="221">
        <v>225</v>
      </c>
      <c r="Y22" s="221">
        <v>232</v>
      </c>
      <c r="Z22" s="221">
        <v>145</v>
      </c>
      <c r="AA22" s="221">
        <v>254</v>
      </c>
      <c r="AB22" s="221">
        <v>194</v>
      </c>
      <c r="AC22" s="221">
        <v>380</v>
      </c>
      <c r="AD22" s="221">
        <v>281</v>
      </c>
      <c r="AE22" s="221">
        <v>234</v>
      </c>
      <c r="AF22" s="221">
        <v>264</v>
      </c>
      <c r="AG22" s="221">
        <v>282</v>
      </c>
      <c r="AH22" s="221">
        <v>310</v>
      </c>
      <c r="AI22" s="221">
        <v>430</v>
      </c>
      <c r="AJ22" s="221">
        <v>315</v>
      </c>
      <c r="AK22" s="221">
        <v>133</v>
      </c>
      <c r="AL22" s="221">
        <v>158</v>
      </c>
      <c r="AM22" s="221">
        <v>307</v>
      </c>
      <c r="AN22" s="221">
        <v>84</v>
      </c>
      <c r="AO22" s="221">
        <v>74</v>
      </c>
      <c r="AP22" s="221">
        <v>180</v>
      </c>
      <c r="AQ22" s="221">
        <v>290</v>
      </c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</row>
    <row r="23" spans="1:83" thickBot="1">
      <c r="A23" s="303"/>
      <c r="B23" s="304"/>
      <c r="C23" s="106" t="s">
        <v>870</v>
      </c>
      <c r="D23" s="220" t="e">
        <f>D22/#REF!*100</f>
        <v>#REF!</v>
      </c>
      <c r="E23" s="220" t="e">
        <f t="shared" ref="E23" si="39">E22/#REF!*100</f>
        <v>#REF!</v>
      </c>
      <c r="F23" s="220" t="e">
        <f t="shared" ref="F23" si="40">F22/#REF!*100</f>
        <v>#REF!</v>
      </c>
      <c r="G23" s="220" t="e">
        <f t="shared" ref="G23" si="41">G22/#REF!*100</f>
        <v>#REF!</v>
      </c>
      <c r="H23" s="220" t="e">
        <f t="shared" ref="H23" si="42">H22/#REF!*100</f>
        <v>#REF!</v>
      </c>
      <c r="I23" s="220" t="e">
        <f t="shared" ref="I23" si="43">I22/#REF!*100</f>
        <v>#REF!</v>
      </c>
      <c r="J23" s="220" t="e">
        <f t="shared" ref="J23" si="44">J22/#REF!*100</f>
        <v>#REF!</v>
      </c>
      <c r="K23" s="220" t="e">
        <f t="shared" ref="K23" si="45">K22/#REF!*100</f>
        <v>#REF!</v>
      </c>
      <c r="L23" s="220" t="e">
        <f t="shared" ref="L23" si="46">L22/#REF!*100</f>
        <v>#REF!</v>
      </c>
      <c r="M23" s="220" t="e">
        <f t="shared" ref="M23" si="47">M22/#REF!*100</f>
        <v>#REF!</v>
      </c>
      <c r="N23" s="220" t="e">
        <f t="shared" ref="N23" si="48">N22/#REF!*100</f>
        <v>#REF!</v>
      </c>
      <c r="O23" s="220" t="e">
        <f t="shared" ref="O23" si="49">O22/#REF!*100</f>
        <v>#REF!</v>
      </c>
      <c r="P23" s="220" t="e">
        <f t="shared" ref="P23" si="50">P22/#REF!*100</f>
        <v>#REF!</v>
      </c>
      <c r="Q23" s="220" t="e">
        <f t="shared" ref="Q23" si="51">Q22/#REF!*100</f>
        <v>#REF!</v>
      </c>
      <c r="R23" s="220" t="e">
        <f t="shared" ref="R23" si="52">R22/#REF!*100</f>
        <v>#REF!</v>
      </c>
      <c r="S23" s="220" t="e">
        <f t="shared" ref="S23" si="53">S22/#REF!*100</f>
        <v>#REF!</v>
      </c>
      <c r="T23" s="220" t="e">
        <f t="shared" ref="T23" si="54">T22/#REF!*100</f>
        <v>#REF!</v>
      </c>
      <c r="U23" s="220" t="e">
        <f t="shared" ref="U23" si="55">U22/#REF!*100</f>
        <v>#REF!</v>
      </c>
      <c r="V23" s="220" t="e">
        <f t="shared" ref="V23" si="56">V22/#REF!*100</f>
        <v>#REF!</v>
      </c>
      <c r="W23" s="220" t="e">
        <f t="shared" ref="W23" si="57">W22/#REF!*100</f>
        <v>#REF!</v>
      </c>
      <c r="X23" s="220" t="e">
        <f t="shared" ref="X23" si="58">X22/#REF!*100</f>
        <v>#REF!</v>
      </c>
      <c r="Y23" s="220" t="e">
        <f t="shared" ref="Y23" si="59">Y22/#REF!*100</f>
        <v>#REF!</v>
      </c>
      <c r="Z23" s="220" t="e">
        <f t="shared" ref="Z23" si="60">Z22/#REF!*100</f>
        <v>#REF!</v>
      </c>
      <c r="AA23" s="220" t="e">
        <f t="shared" ref="AA23" si="61">AA22/#REF!*100</f>
        <v>#REF!</v>
      </c>
      <c r="AB23" s="220" t="e">
        <f t="shared" ref="AB23" si="62">AB22/#REF!*100</f>
        <v>#REF!</v>
      </c>
      <c r="AC23" s="220" t="e">
        <f t="shared" ref="AC23" si="63">AC22/#REF!*100</f>
        <v>#REF!</v>
      </c>
      <c r="AD23" s="220" t="e">
        <f t="shared" ref="AD23" si="64">AD22/#REF!*100</f>
        <v>#REF!</v>
      </c>
      <c r="AE23" s="220" t="e">
        <f>AE22/#REF!*100</f>
        <v>#REF!</v>
      </c>
      <c r="AF23" s="220" t="e">
        <f t="shared" ref="AF23" si="65">AF22/#REF!*100</f>
        <v>#REF!</v>
      </c>
      <c r="AG23" s="220" t="e">
        <f t="shared" ref="AG23" si="66">AG22/#REF!*100</f>
        <v>#REF!</v>
      </c>
      <c r="AH23" s="220" t="e">
        <f t="shared" ref="AH23" si="67">AH22/#REF!*100</f>
        <v>#REF!</v>
      </c>
      <c r="AI23" s="220" t="e">
        <f t="shared" ref="AI23" si="68">AI22/#REF!*100</f>
        <v>#REF!</v>
      </c>
      <c r="AJ23" s="220" t="e">
        <f t="shared" ref="AJ23" si="69">AJ22/#REF!*100</f>
        <v>#REF!</v>
      </c>
      <c r="AK23" s="220" t="e">
        <f t="shared" ref="AK23" si="70">AK22/#REF!*100</f>
        <v>#REF!</v>
      </c>
      <c r="AL23" s="220" t="e">
        <f t="shared" ref="AL23" si="71">AL22/#REF!*100</f>
        <v>#REF!</v>
      </c>
      <c r="AM23" s="220" t="e">
        <f t="shared" ref="AM23" si="72">AM22/#REF!*100</f>
        <v>#REF!</v>
      </c>
      <c r="AN23" s="220" t="e">
        <f t="shared" ref="AN23" si="73">AN22/#REF!*100</f>
        <v>#REF!</v>
      </c>
      <c r="AO23" s="220" t="e">
        <f t="shared" ref="AO23" si="74">AO22/#REF!*100</f>
        <v>#REF!</v>
      </c>
      <c r="AP23" s="220" t="e">
        <f t="shared" ref="AP23" si="75">AP22/#REF!*100</f>
        <v>#REF!</v>
      </c>
      <c r="AQ23" s="220" t="e">
        <f t="shared" ref="AQ23" si="76">AQ22/#REF!*100</f>
        <v>#REF!</v>
      </c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</row>
    <row r="24" spans="1:83" thickBot="1">
      <c r="A24" s="303"/>
      <c r="B24" s="111" t="s">
        <v>1181</v>
      </c>
      <c r="C24" s="106" t="s">
        <v>866</v>
      </c>
      <c r="D24" s="219" t="s">
        <v>1</v>
      </c>
      <c r="E24" s="219" t="s">
        <v>1</v>
      </c>
      <c r="F24" s="219" t="s">
        <v>1</v>
      </c>
      <c r="G24" s="219" t="s">
        <v>1</v>
      </c>
      <c r="H24" s="219" t="s">
        <v>1</v>
      </c>
      <c r="I24" s="219" t="s">
        <v>1</v>
      </c>
      <c r="J24" s="219" t="s">
        <v>1</v>
      </c>
      <c r="K24" s="219" t="s">
        <v>1</v>
      </c>
      <c r="L24" s="219" t="s">
        <v>1</v>
      </c>
      <c r="M24" s="219" t="s">
        <v>1</v>
      </c>
      <c r="N24" s="219" t="s">
        <v>1</v>
      </c>
      <c r="O24" s="219" t="s">
        <v>1</v>
      </c>
      <c r="P24" s="219" t="s">
        <v>1</v>
      </c>
      <c r="Q24" s="219" t="s">
        <v>1</v>
      </c>
      <c r="R24" s="219" t="s">
        <v>1</v>
      </c>
      <c r="S24" s="219" t="s">
        <v>1</v>
      </c>
      <c r="T24" s="219" t="s">
        <v>1</v>
      </c>
      <c r="U24" s="219" t="s">
        <v>1</v>
      </c>
      <c r="V24" s="219" t="s">
        <v>1</v>
      </c>
      <c r="W24" s="219" t="s">
        <v>1</v>
      </c>
      <c r="X24" s="219" t="s">
        <v>1</v>
      </c>
      <c r="Y24" s="219" t="s">
        <v>1</v>
      </c>
      <c r="Z24" s="219" t="s">
        <v>1</v>
      </c>
      <c r="AA24" s="219" t="s">
        <v>1</v>
      </c>
      <c r="AB24" s="219" t="s">
        <v>1</v>
      </c>
      <c r="AC24" s="219" t="s">
        <v>1</v>
      </c>
      <c r="AD24" s="219" t="s">
        <v>1</v>
      </c>
      <c r="AE24" s="219" t="s">
        <v>1</v>
      </c>
      <c r="AF24" s="219" t="s">
        <v>1</v>
      </c>
      <c r="AG24" s="219" t="s">
        <v>1</v>
      </c>
      <c r="AH24" s="219" t="s">
        <v>1</v>
      </c>
      <c r="AI24" s="219" t="s">
        <v>1</v>
      </c>
      <c r="AJ24" s="219" t="s">
        <v>1</v>
      </c>
      <c r="AK24" s="219" t="s">
        <v>1</v>
      </c>
      <c r="AL24" s="219" t="s">
        <v>1</v>
      </c>
      <c r="AM24" s="219" t="s">
        <v>1</v>
      </c>
      <c r="AN24" s="219" t="s">
        <v>1</v>
      </c>
      <c r="AO24" s="219" t="s">
        <v>1</v>
      </c>
      <c r="AP24" s="219" t="s">
        <v>1</v>
      </c>
      <c r="AQ24" s="219" t="s">
        <v>1</v>
      </c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</row>
    <row r="25" spans="1:83" ht="15.75" customHeight="1" thickBot="1">
      <c r="A25" s="303"/>
      <c r="B25" s="305" t="s">
        <v>1179</v>
      </c>
      <c r="C25" s="106" t="s">
        <v>869</v>
      </c>
      <c r="D25" s="221">
        <v>21</v>
      </c>
      <c r="E25" s="221">
        <v>210</v>
      </c>
      <c r="F25" s="221">
        <v>170</v>
      </c>
      <c r="G25" s="221">
        <v>181</v>
      </c>
      <c r="H25" s="221">
        <v>92</v>
      </c>
      <c r="I25" s="221">
        <v>146</v>
      </c>
      <c r="J25" s="221">
        <v>124</v>
      </c>
      <c r="K25" s="221">
        <v>149</v>
      </c>
      <c r="L25" s="221">
        <v>130</v>
      </c>
      <c r="M25" s="221">
        <v>83</v>
      </c>
      <c r="N25" s="221">
        <v>173</v>
      </c>
      <c r="O25" s="221">
        <v>140</v>
      </c>
      <c r="P25" s="221">
        <v>194</v>
      </c>
      <c r="Q25" s="221">
        <v>311</v>
      </c>
      <c r="R25" s="221">
        <v>81</v>
      </c>
      <c r="S25" s="221">
        <v>172</v>
      </c>
      <c r="T25" s="221">
        <v>105</v>
      </c>
      <c r="U25" s="221">
        <v>348</v>
      </c>
      <c r="V25" s="221">
        <v>429</v>
      </c>
      <c r="W25" s="221">
        <v>306</v>
      </c>
      <c r="X25" s="221">
        <v>225</v>
      </c>
      <c r="Y25" s="221"/>
      <c r="Z25" s="221">
        <v>145</v>
      </c>
      <c r="AA25" s="221">
        <v>254</v>
      </c>
      <c r="AB25" s="221">
        <v>194</v>
      </c>
      <c r="AC25" s="221">
        <v>380</v>
      </c>
      <c r="AD25" s="221">
        <v>281</v>
      </c>
      <c r="AE25" s="221">
        <v>234</v>
      </c>
      <c r="AF25" s="221">
        <v>264</v>
      </c>
      <c r="AG25" s="221">
        <v>282</v>
      </c>
      <c r="AH25" s="221">
        <v>310</v>
      </c>
      <c r="AI25" s="221">
        <v>430</v>
      </c>
      <c r="AJ25" s="221">
        <v>315</v>
      </c>
      <c r="AK25" s="221">
        <v>133</v>
      </c>
      <c r="AL25" s="221">
        <v>158</v>
      </c>
      <c r="AM25" s="221">
        <v>307</v>
      </c>
      <c r="AN25" s="221">
        <v>84</v>
      </c>
      <c r="AO25" s="221">
        <v>74</v>
      </c>
      <c r="AP25" s="221">
        <v>180</v>
      </c>
      <c r="AQ25" s="221">
        <v>290</v>
      </c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</row>
    <row r="26" spans="1:83" ht="15.75" customHeight="1" thickBot="1">
      <c r="A26" s="303"/>
      <c r="B26" s="305"/>
      <c r="C26" s="106" t="s">
        <v>870</v>
      </c>
      <c r="D26" s="220" t="e">
        <f>D25/#REF!*100</f>
        <v>#REF!</v>
      </c>
      <c r="E26" s="220" t="e">
        <f t="shared" ref="E26" si="77">E25/#REF!*100</f>
        <v>#REF!</v>
      </c>
      <c r="F26" s="220" t="e">
        <f t="shared" ref="F26" si="78">F25/#REF!*100</f>
        <v>#REF!</v>
      </c>
      <c r="G26" s="220" t="e">
        <f t="shared" ref="G26" si="79">G25/#REF!*100</f>
        <v>#REF!</v>
      </c>
      <c r="H26" s="220" t="e">
        <f t="shared" ref="H26" si="80">H25/#REF!*100</f>
        <v>#REF!</v>
      </c>
      <c r="I26" s="220" t="e">
        <f t="shared" ref="I26" si="81">I25/#REF!*100</f>
        <v>#REF!</v>
      </c>
      <c r="J26" s="220" t="e">
        <f t="shared" ref="J26" si="82">J25/#REF!*100</f>
        <v>#REF!</v>
      </c>
      <c r="K26" s="220" t="e">
        <f t="shared" ref="K26" si="83">K25/#REF!*100</f>
        <v>#REF!</v>
      </c>
      <c r="L26" s="220" t="e">
        <f t="shared" ref="L26" si="84">L25/#REF!*100</f>
        <v>#REF!</v>
      </c>
      <c r="M26" s="220" t="e">
        <f t="shared" ref="M26" si="85">M25/#REF!*100</f>
        <v>#REF!</v>
      </c>
      <c r="N26" s="220" t="e">
        <f t="shared" ref="N26" si="86">N25/#REF!*100</f>
        <v>#REF!</v>
      </c>
      <c r="O26" s="220" t="e">
        <f t="shared" ref="O26" si="87">O25/#REF!*100</f>
        <v>#REF!</v>
      </c>
      <c r="P26" s="220" t="e">
        <f t="shared" ref="P26" si="88">P25/#REF!*100</f>
        <v>#REF!</v>
      </c>
      <c r="Q26" s="220" t="e">
        <f t="shared" ref="Q26" si="89">Q25/#REF!*100</f>
        <v>#REF!</v>
      </c>
      <c r="R26" s="220" t="e">
        <f t="shared" ref="R26" si="90">R25/#REF!*100</f>
        <v>#REF!</v>
      </c>
      <c r="S26" s="220" t="e">
        <f t="shared" ref="S26" si="91">S25/#REF!*100</f>
        <v>#REF!</v>
      </c>
      <c r="T26" s="220" t="e">
        <f t="shared" ref="T26" si="92">T25/#REF!*100</f>
        <v>#REF!</v>
      </c>
      <c r="U26" s="220" t="e">
        <f t="shared" ref="U26" si="93">U25/#REF!*100</f>
        <v>#REF!</v>
      </c>
      <c r="V26" s="220" t="e">
        <f t="shared" ref="V26" si="94">V25/#REF!*100</f>
        <v>#REF!</v>
      </c>
      <c r="W26" s="220" t="e">
        <f t="shared" ref="W26" si="95">W25/#REF!*100</f>
        <v>#REF!</v>
      </c>
      <c r="X26" s="220" t="e">
        <f t="shared" ref="X26" si="96">X25/#REF!*100</f>
        <v>#REF!</v>
      </c>
      <c r="Y26" s="220" t="e">
        <f t="shared" ref="Y26" si="97">Y25/#REF!*100</f>
        <v>#REF!</v>
      </c>
      <c r="Z26" s="220" t="e">
        <f t="shared" ref="Z26" si="98">Z25/#REF!*100</f>
        <v>#REF!</v>
      </c>
      <c r="AA26" s="220" t="e">
        <f t="shared" ref="AA26" si="99">AA25/#REF!*100</f>
        <v>#REF!</v>
      </c>
      <c r="AB26" s="220" t="e">
        <f t="shared" ref="AB26" si="100">AB25/#REF!*100</f>
        <v>#REF!</v>
      </c>
      <c r="AC26" s="220" t="e">
        <f t="shared" ref="AC26" si="101">AC25/#REF!*100</f>
        <v>#REF!</v>
      </c>
      <c r="AD26" s="220" t="e">
        <f t="shared" ref="AD26" si="102">AD25/#REF!*100</f>
        <v>#REF!</v>
      </c>
      <c r="AE26" s="220" t="e">
        <f>AE25/#REF!*100</f>
        <v>#REF!</v>
      </c>
      <c r="AF26" s="220" t="e">
        <f t="shared" ref="AF26" si="103">AF25/#REF!*100</f>
        <v>#REF!</v>
      </c>
      <c r="AG26" s="220" t="e">
        <f t="shared" ref="AG26" si="104">AG25/#REF!*100</f>
        <v>#REF!</v>
      </c>
      <c r="AH26" s="220" t="e">
        <f t="shared" ref="AH26" si="105">AH25/#REF!*100</f>
        <v>#REF!</v>
      </c>
      <c r="AI26" s="220" t="e">
        <f t="shared" ref="AI26" si="106">AI25/#REF!*100</f>
        <v>#REF!</v>
      </c>
      <c r="AJ26" s="220" t="e">
        <f t="shared" ref="AJ26" si="107">AJ25/#REF!*100</f>
        <v>#REF!</v>
      </c>
      <c r="AK26" s="220" t="e">
        <f t="shared" ref="AK26" si="108">AK25/#REF!*100</f>
        <v>#REF!</v>
      </c>
      <c r="AL26" s="220" t="e">
        <f t="shared" ref="AL26" si="109">AL25/#REF!*100</f>
        <v>#REF!</v>
      </c>
      <c r="AM26" s="220" t="e">
        <f t="shared" ref="AM26" si="110">AM25/#REF!*100</f>
        <v>#REF!</v>
      </c>
      <c r="AN26" s="220" t="e">
        <f t="shared" ref="AN26" si="111">AN25/#REF!*100</f>
        <v>#REF!</v>
      </c>
      <c r="AO26" s="220" t="e">
        <f t="shared" ref="AO26" si="112">AO25/#REF!*100</f>
        <v>#REF!</v>
      </c>
      <c r="AP26" s="220" t="e">
        <f t="shared" ref="AP26" si="113">AP25/#REF!*100</f>
        <v>#REF!</v>
      </c>
      <c r="AQ26" s="220" t="e">
        <f t="shared" ref="AQ26" si="114">AQ25/#REF!*100</f>
        <v>#REF!</v>
      </c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</row>
    <row r="27" spans="1:83" thickBot="1">
      <c r="A27" s="303"/>
      <c r="B27" s="111" t="s">
        <v>1182</v>
      </c>
      <c r="C27" s="106" t="s">
        <v>866</v>
      </c>
      <c r="D27" s="219" t="s">
        <v>1</v>
      </c>
      <c r="E27" s="219" t="s">
        <v>1</v>
      </c>
      <c r="F27" s="219" t="s">
        <v>1</v>
      </c>
      <c r="G27" s="219" t="s">
        <v>1</v>
      </c>
      <c r="H27" s="219" t="s">
        <v>1</v>
      </c>
      <c r="I27" s="219" t="s">
        <v>1</v>
      </c>
      <c r="J27" s="219" t="s">
        <v>1</v>
      </c>
      <c r="K27" s="219" t="s">
        <v>1</v>
      </c>
      <c r="L27" s="219" t="s">
        <v>1</v>
      </c>
      <c r="M27" s="219" t="s">
        <v>1</v>
      </c>
      <c r="N27" s="219" t="s">
        <v>1</v>
      </c>
      <c r="O27" s="219" t="s">
        <v>1</v>
      </c>
      <c r="P27" s="219" t="s">
        <v>1</v>
      </c>
      <c r="Q27" s="219" t="s">
        <v>1</v>
      </c>
      <c r="R27" s="219" t="s">
        <v>1</v>
      </c>
      <c r="S27" s="219" t="s">
        <v>1</v>
      </c>
      <c r="T27" s="219" t="s">
        <v>1</v>
      </c>
      <c r="U27" s="219" t="s">
        <v>1</v>
      </c>
      <c r="V27" s="219" t="s">
        <v>1</v>
      </c>
      <c r="W27" s="219" t="s">
        <v>1</v>
      </c>
      <c r="X27" s="219" t="s">
        <v>1</v>
      </c>
      <c r="Y27" s="219" t="s">
        <v>1</v>
      </c>
      <c r="Z27" s="219" t="s">
        <v>1</v>
      </c>
      <c r="AA27" s="219" t="s">
        <v>1</v>
      </c>
      <c r="AB27" s="219" t="s">
        <v>1</v>
      </c>
      <c r="AC27" s="219" t="s">
        <v>1</v>
      </c>
      <c r="AD27" s="219" t="s">
        <v>1</v>
      </c>
      <c r="AE27" s="219" t="s">
        <v>1</v>
      </c>
      <c r="AF27" s="219" t="s">
        <v>1</v>
      </c>
      <c r="AG27" s="219" t="s">
        <v>1</v>
      </c>
      <c r="AH27" s="219" t="s">
        <v>1</v>
      </c>
      <c r="AI27" s="219" t="s">
        <v>1</v>
      </c>
      <c r="AJ27" s="219" t="s">
        <v>1</v>
      </c>
      <c r="AK27" s="219" t="s">
        <v>1</v>
      </c>
      <c r="AL27" s="219" t="s">
        <v>1</v>
      </c>
      <c r="AM27" s="219" t="s">
        <v>1</v>
      </c>
      <c r="AN27" s="219" t="s">
        <v>1</v>
      </c>
      <c r="AO27" s="219" t="s">
        <v>1</v>
      </c>
      <c r="AP27" s="219" t="s">
        <v>1</v>
      </c>
      <c r="AQ27" s="219" t="s">
        <v>1</v>
      </c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</row>
    <row r="28" spans="1:83" ht="12" customHeight="1" thickBot="1">
      <c r="A28" s="303"/>
      <c r="B28" s="305" t="s">
        <v>1179</v>
      </c>
      <c r="C28" s="106" t="s">
        <v>869</v>
      </c>
      <c r="D28" s="221">
        <v>21</v>
      </c>
      <c r="E28" s="221">
        <v>210</v>
      </c>
      <c r="F28" s="221">
        <v>170</v>
      </c>
      <c r="G28" s="221">
        <v>181</v>
      </c>
      <c r="H28" s="221">
        <v>92</v>
      </c>
      <c r="I28" s="221">
        <v>146</v>
      </c>
      <c r="J28" s="221">
        <v>124</v>
      </c>
      <c r="K28" s="221">
        <v>149</v>
      </c>
      <c r="L28" s="221">
        <v>130</v>
      </c>
      <c r="M28" s="221">
        <v>83</v>
      </c>
      <c r="N28" s="221">
        <v>173</v>
      </c>
      <c r="O28" s="221">
        <v>140</v>
      </c>
      <c r="P28" s="221">
        <v>194</v>
      </c>
      <c r="Q28" s="221">
        <v>311</v>
      </c>
      <c r="R28" s="221">
        <v>81</v>
      </c>
      <c r="S28" s="221">
        <v>172</v>
      </c>
      <c r="T28" s="221">
        <v>105</v>
      </c>
      <c r="U28" s="221">
        <v>348</v>
      </c>
      <c r="V28" s="221">
        <v>429</v>
      </c>
      <c r="W28" s="221">
        <v>306</v>
      </c>
      <c r="X28" s="221">
        <v>225</v>
      </c>
      <c r="Y28" s="221">
        <v>232</v>
      </c>
      <c r="Z28" s="221">
        <v>145</v>
      </c>
      <c r="AA28" s="221">
        <v>254</v>
      </c>
      <c r="AB28" s="221">
        <v>194</v>
      </c>
      <c r="AC28" s="221">
        <v>380</v>
      </c>
      <c r="AD28" s="221">
        <v>281</v>
      </c>
      <c r="AE28" s="221">
        <v>234</v>
      </c>
      <c r="AF28" s="221">
        <v>264</v>
      </c>
      <c r="AG28" s="221">
        <v>282</v>
      </c>
      <c r="AH28" s="221">
        <v>310</v>
      </c>
      <c r="AI28" s="221">
        <v>430</v>
      </c>
      <c r="AJ28" s="221">
        <v>315</v>
      </c>
      <c r="AK28" s="221">
        <v>133</v>
      </c>
      <c r="AL28" s="221">
        <v>158</v>
      </c>
      <c r="AM28" s="221">
        <v>307</v>
      </c>
      <c r="AN28" s="221">
        <v>84</v>
      </c>
      <c r="AO28" s="221">
        <v>74</v>
      </c>
      <c r="AP28" s="221">
        <v>180</v>
      </c>
      <c r="AQ28" s="221">
        <v>290</v>
      </c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</row>
    <row r="29" spans="1:83" ht="15.75" customHeight="1" thickBot="1">
      <c r="A29" s="303"/>
      <c r="B29" s="305"/>
      <c r="C29" s="106" t="s">
        <v>870</v>
      </c>
      <c r="D29" s="220" t="e">
        <f>D28/#REF!*100</f>
        <v>#REF!</v>
      </c>
      <c r="E29" s="220" t="e">
        <f t="shared" ref="E29" si="115">E28/#REF!*100</f>
        <v>#REF!</v>
      </c>
      <c r="F29" s="220" t="e">
        <f t="shared" ref="F29" si="116">F28/#REF!*100</f>
        <v>#REF!</v>
      </c>
      <c r="G29" s="220" t="e">
        <f t="shared" ref="G29" si="117">G28/#REF!*100</f>
        <v>#REF!</v>
      </c>
      <c r="H29" s="220" t="e">
        <f t="shared" ref="H29" si="118">H28/#REF!*100</f>
        <v>#REF!</v>
      </c>
      <c r="I29" s="220" t="e">
        <f t="shared" ref="I29" si="119">I28/#REF!*100</f>
        <v>#REF!</v>
      </c>
      <c r="J29" s="220" t="e">
        <f t="shared" ref="J29" si="120">J28/#REF!*100</f>
        <v>#REF!</v>
      </c>
      <c r="K29" s="220" t="e">
        <f t="shared" ref="K29" si="121">K28/#REF!*100</f>
        <v>#REF!</v>
      </c>
      <c r="L29" s="220" t="e">
        <f t="shared" ref="L29" si="122">L28/#REF!*100</f>
        <v>#REF!</v>
      </c>
      <c r="M29" s="220" t="e">
        <f t="shared" ref="M29" si="123">M28/#REF!*100</f>
        <v>#REF!</v>
      </c>
      <c r="N29" s="220" t="e">
        <f t="shared" ref="N29" si="124">N28/#REF!*100</f>
        <v>#REF!</v>
      </c>
      <c r="O29" s="220" t="e">
        <f t="shared" ref="O29" si="125">O28/#REF!*100</f>
        <v>#REF!</v>
      </c>
      <c r="P29" s="220" t="e">
        <f t="shared" ref="P29" si="126">P28/#REF!*100</f>
        <v>#REF!</v>
      </c>
      <c r="Q29" s="220" t="e">
        <f t="shared" ref="Q29" si="127">Q28/#REF!*100</f>
        <v>#REF!</v>
      </c>
      <c r="R29" s="220" t="e">
        <f t="shared" ref="R29" si="128">R28/#REF!*100</f>
        <v>#REF!</v>
      </c>
      <c r="S29" s="220" t="e">
        <f t="shared" ref="S29" si="129">S28/#REF!*100</f>
        <v>#REF!</v>
      </c>
      <c r="T29" s="220" t="e">
        <f t="shared" ref="T29" si="130">T28/#REF!*100</f>
        <v>#REF!</v>
      </c>
      <c r="U29" s="220" t="e">
        <f t="shared" ref="U29" si="131">U28/#REF!*100</f>
        <v>#REF!</v>
      </c>
      <c r="V29" s="220" t="e">
        <f t="shared" ref="V29" si="132">V28/#REF!*100</f>
        <v>#REF!</v>
      </c>
      <c r="W29" s="220" t="e">
        <f t="shared" ref="W29" si="133">W28/#REF!*100</f>
        <v>#REF!</v>
      </c>
      <c r="X29" s="220" t="e">
        <f t="shared" ref="X29" si="134">X28/#REF!*100</f>
        <v>#REF!</v>
      </c>
      <c r="Y29" s="220" t="e">
        <f t="shared" ref="Y29" si="135">Y28/#REF!*100</f>
        <v>#REF!</v>
      </c>
      <c r="Z29" s="220" t="e">
        <f t="shared" ref="Z29" si="136">Z28/#REF!*100</f>
        <v>#REF!</v>
      </c>
      <c r="AA29" s="220" t="e">
        <f t="shared" ref="AA29" si="137">AA28/#REF!*100</f>
        <v>#REF!</v>
      </c>
      <c r="AB29" s="220" t="e">
        <f t="shared" ref="AB29" si="138">AB28/#REF!*100</f>
        <v>#REF!</v>
      </c>
      <c r="AC29" s="220" t="e">
        <f t="shared" ref="AC29" si="139">AC28/#REF!*100</f>
        <v>#REF!</v>
      </c>
      <c r="AD29" s="220" t="e">
        <f t="shared" ref="AD29" si="140">AD28/#REF!*100</f>
        <v>#REF!</v>
      </c>
      <c r="AE29" s="220" t="e">
        <f>AE28/#REF!*100</f>
        <v>#REF!</v>
      </c>
      <c r="AF29" s="220" t="e">
        <f t="shared" ref="AF29" si="141">AF28/#REF!*100</f>
        <v>#REF!</v>
      </c>
      <c r="AG29" s="220" t="e">
        <f t="shared" ref="AG29" si="142">AG28/#REF!*100</f>
        <v>#REF!</v>
      </c>
      <c r="AH29" s="220" t="e">
        <f t="shared" ref="AH29" si="143">AH28/#REF!*100</f>
        <v>#REF!</v>
      </c>
      <c r="AI29" s="220" t="e">
        <f t="shared" ref="AI29" si="144">AI28/#REF!*100</f>
        <v>#REF!</v>
      </c>
      <c r="AJ29" s="220" t="e">
        <f t="shared" ref="AJ29" si="145">AJ28/#REF!*100</f>
        <v>#REF!</v>
      </c>
      <c r="AK29" s="220" t="e">
        <f t="shared" ref="AK29" si="146">AK28/#REF!*100</f>
        <v>#REF!</v>
      </c>
      <c r="AL29" s="220" t="e">
        <f t="shared" ref="AL29" si="147">AL28/#REF!*100</f>
        <v>#REF!</v>
      </c>
      <c r="AM29" s="220" t="e">
        <f t="shared" ref="AM29" si="148">AM28/#REF!*100</f>
        <v>#REF!</v>
      </c>
      <c r="AN29" s="220" t="e">
        <f t="shared" ref="AN29" si="149">AN28/#REF!*100</f>
        <v>#REF!</v>
      </c>
      <c r="AO29" s="220" t="e">
        <f t="shared" ref="AO29" si="150">AO28/#REF!*100</f>
        <v>#REF!</v>
      </c>
      <c r="AP29" s="220" t="e">
        <f t="shared" ref="AP29" si="151">AP28/#REF!*100</f>
        <v>#REF!</v>
      </c>
      <c r="AQ29" s="220" t="e">
        <f t="shared" ref="AQ29" si="152">AQ28/#REF!*100</f>
        <v>#REF!</v>
      </c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</row>
    <row r="30" spans="1:83" thickBot="1">
      <c r="A30" s="303"/>
      <c r="B30" s="111" t="s">
        <v>1183</v>
      </c>
      <c r="C30" s="106" t="s">
        <v>866</v>
      </c>
      <c r="D30" s="219" t="s">
        <v>1</v>
      </c>
      <c r="E30" s="219" t="s">
        <v>1</v>
      </c>
      <c r="F30" s="219" t="s">
        <v>1</v>
      </c>
      <c r="G30" s="219" t="s">
        <v>1</v>
      </c>
      <c r="H30" s="219" t="s">
        <v>1</v>
      </c>
      <c r="I30" s="219" t="s">
        <v>1</v>
      </c>
      <c r="J30" s="219" t="s">
        <v>1</v>
      </c>
      <c r="K30" s="219" t="s">
        <v>1</v>
      </c>
      <c r="L30" s="219" t="s">
        <v>1</v>
      </c>
      <c r="M30" s="219" t="s">
        <v>1</v>
      </c>
      <c r="N30" s="219" t="s">
        <v>1</v>
      </c>
      <c r="O30" s="219" t="s">
        <v>1</v>
      </c>
      <c r="P30" s="219" t="s">
        <v>1</v>
      </c>
      <c r="Q30" s="219" t="s">
        <v>1</v>
      </c>
      <c r="R30" s="219" t="s">
        <v>1</v>
      </c>
      <c r="S30" s="219" t="s">
        <v>1</v>
      </c>
      <c r="T30" s="219" t="s">
        <v>1</v>
      </c>
      <c r="U30" s="219" t="s">
        <v>1</v>
      </c>
      <c r="V30" s="219" t="s">
        <v>1</v>
      </c>
      <c r="W30" s="219" t="s">
        <v>1</v>
      </c>
      <c r="X30" s="219" t="s">
        <v>1</v>
      </c>
      <c r="Y30" s="219" t="s">
        <v>1</v>
      </c>
      <c r="Z30" s="219" t="s">
        <v>1</v>
      </c>
      <c r="AA30" s="219" t="s">
        <v>1</v>
      </c>
      <c r="AB30" s="219" t="s">
        <v>1</v>
      </c>
      <c r="AC30" s="219" t="s">
        <v>1</v>
      </c>
      <c r="AD30" s="219" t="s">
        <v>1</v>
      </c>
      <c r="AE30" s="219" t="s">
        <v>1</v>
      </c>
      <c r="AF30" s="219" t="s">
        <v>1</v>
      </c>
      <c r="AG30" s="219" t="s">
        <v>1</v>
      </c>
      <c r="AH30" s="219" t="s">
        <v>1</v>
      </c>
      <c r="AI30" s="219" t="s">
        <v>1</v>
      </c>
      <c r="AJ30" s="219" t="s">
        <v>1</v>
      </c>
      <c r="AK30" s="219" t="s">
        <v>1</v>
      </c>
      <c r="AL30" s="219" t="s">
        <v>1</v>
      </c>
      <c r="AM30" s="219" t="s">
        <v>1</v>
      </c>
      <c r="AN30" s="219" t="s">
        <v>1</v>
      </c>
      <c r="AO30" s="219" t="s">
        <v>1</v>
      </c>
      <c r="AP30" s="219" t="s">
        <v>1</v>
      </c>
      <c r="AQ30" s="219" t="s">
        <v>1</v>
      </c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</row>
    <row r="31" spans="1:83" thickBot="1">
      <c r="A31" s="303"/>
      <c r="B31" s="305" t="s">
        <v>1179</v>
      </c>
      <c r="C31" s="106" t="s">
        <v>869</v>
      </c>
      <c r="D31" s="221">
        <v>21</v>
      </c>
      <c r="E31" s="221">
        <v>210</v>
      </c>
      <c r="F31" s="221">
        <v>170</v>
      </c>
      <c r="G31" s="221">
        <v>181</v>
      </c>
      <c r="H31" s="221">
        <v>92</v>
      </c>
      <c r="I31" s="221">
        <v>146</v>
      </c>
      <c r="J31" s="221">
        <v>124</v>
      </c>
      <c r="K31" s="221">
        <v>149</v>
      </c>
      <c r="L31" s="221">
        <v>130</v>
      </c>
      <c r="M31" s="221">
        <v>83</v>
      </c>
      <c r="N31" s="221">
        <v>173</v>
      </c>
      <c r="O31" s="221">
        <v>140</v>
      </c>
      <c r="P31" s="221">
        <v>194</v>
      </c>
      <c r="Q31" s="221">
        <v>311</v>
      </c>
      <c r="R31" s="221">
        <v>81</v>
      </c>
      <c r="S31" s="221">
        <v>172</v>
      </c>
      <c r="T31" s="221">
        <v>105</v>
      </c>
      <c r="U31" s="221">
        <v>348</v>
      </c>
      <c r="V31" s="221">
        <v>429</v>
      </c>
      <c r="W31" s="221">
        <v>306</v>
      </c>
      <c r="X31" s="221">
        <v>225</v>
      </c>
      <c r="Y31" s="221">
        <v>232</v>
      </c>
      <c r="Z31" s="221">
        <v>145</v>
      </c>
      <c r="AA31" s="221">
        <v>254</v>
      </c>
      <c r="AB31" s="221">
        <v>194</v>
      </c>
      <c r="AC31" s="221">
        <v>380</v>
      </c>
      <c r="AD31" s="221">
        <v>281</v>
      </c>
      <c r="AE31" s="221">
        <v>234</v>
      </c>
      <c r="AF31" s="221">
        <v>264</v>
      </c>
      <c r="AG31" s="221">
        <v>282</v>
      </c>
      <c r="AH31" s="221">
        <v>310</v>
      </c>
      <c r="AI31" s="221">
        <v>430</v>
      </c>
      <c r="AJ31" s="221">
        <v>315</v>
      </c>
      <c r="AK31" s="221">
        <v>133</v>
      </c>
      <c r="AL31" s="221">
        <v>158</v>
      </c>
      <c r="AM31" s="221">
        <v>307</v>
      </c>
      <c r="AN31" s="221">
        <v>84</v>
      </c>
      <c r="AO31" s="221">
        <v>74</v>
      </c>
      <c r="AP31" s="221">
        <v>180</v>
      </c>
      <c r="AQ31" s="221">
        <v>290</v>
      </c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</row>
    <row r="32" spans="1:83" thickBot="1">
      <c r="A32" s="303"/>
      <c r="B32" s="305"/>
      <c r="C32" s="106" t="s">
        <v>870</v>
      </c>
      <c r="D32" s="220" t="e">
        <f>D31/#REF!*100</f>
        <v>#REF!</v>
      </c>
      <c r="E32" s="220" t="e">
        <f t="shared" ref="E32" si="153">E31/#REF!*100</f>
        <v>#REF!</v>
      </c>
      <c r="F32" s="220" t="e">
        <f t="shared" ref="F32" si="154">F31/#REF!*100</f>
        <v>#REF!</v>
      </c>
      <c r="G32" s="220" t="e">
        <f t="shared" ref="G32" si="155">G31/#REF!*100</f>
        <v>#REF!</v>
      </c>
      <c r="H32" s="220" t="e">
        <f t="shared" ref="H32" si="156">H31/#REF!*100</f>
        <v>#REF!</v>
      </c>
      <c r="I32" s="220" t="e">
        <f t="shared" ref="I32" si="157">I31/#REF!*100</f>
        <v>#REF!</v>
      </c>
      <c r="J32" s="220" t="e">
        <f t="shared" ref="J32" si="158">J31/#REF!*100</f>
        <v>#REF!</v>
      </c>
      <c r="K32" s="220" t="e">
        <f t="shared" ref="K32" si="159">K31/#REF!*100</f>
        <v>#REF!</v>
      </c>
      <c r="L32" s="220" t="e">
        <f t="shared" ref="L32" si="160">L31/#REF!*100</f>
        <v>#REF!</v>
      </c>
      <c r="M32" s="220" t="e">
        <f t="shared" ref="M32" si="161">M31/#REF!*100</f>
        <v>#REF!</v>
      </c>
      <c r="N32" s="220" t="e">
        <f t="shared" ref="N32" si="162">N31/#REF!*100</f>
        <v>#REF!</v>
      </c>
      <c r="O32" s="220" t="e">
        <f t="shared" ref="O32" si="163">O31/#REF!*100</f>
        <v>#REF!</v>
      </c>
      <c r="P32" s="220" t="e">
        <f t="shared" ref="P32" si="164">P31/#REF!*100</f>
        <v>#REF!</v>
      </c>
      <c r="Q32" s="220" t="e">
        <f t="shared" ref="Q32" si="165">Q31/#REF!*100</f>
        <v>#REF!</v>
      </c>
      <c r="R32" s="220" t="e">
        <f t="shared" ref="R32" si="166">R31/#REF!*100</f>
        <v>#REF!</v>
      </c>
      <c r="S32" s="220" t="e">
        <f t="shared" ref="S32" si="167">S31/#REF!*100</f>
        <v>#REF!</v>
      </c>
      <c r="T32" s="220" t="e">
        <f t="shared" ref="T32" si="168">T31/#REF!*100</f>
        <v>#REF!</v>
      </c>
      <c r="U32" s="220" t="e">
        <f t="shared" ref="U32" si="169">U31/#REF!*100</f>
        <v>#REF!</v>
      </c>
      <c r="V32" s="220" t="e">
        <f t="shared" ref="V32" si="170">V31/#REF!*100</f>
        <v>#REF!</v>
      </c>
      <c r="W32" s="220" t="e">
        <f t="shared" ref="W32" si="171">W31/#REF!*100</f>
        <v>#REF!</v>
      </c>
      <c r="X32" s="220" t="e">
        <f t="shared" ref="X32" si="172">X31/#REF!*100</f>
        <v>#REF!</v>
      </c>
      <c r="Y32" s="220" t="e">
        <f t="shared" ref="Y32" si="173">Y31/#REF!*100</f>
        <v>#REF!</v>
      </c>
      <c r="Z32" s="220" t="e">
        <f t="shared" ref="Z32" si="174">Z31/#REF!*100</f>
        <v>#REF!</v>
      </c>
      <c r="AA32" s="220" t="e">
        <f t="shared" ref="AA32" si="175">AA31/#REF!*100</f>
        <v>#REF!</v>
      </c>
      <c r="AB32" s="220" t="e">
        <f t="shared" ref="AB32" si="176">AB31/#REF!*100</f>
        <v>#REF!</v>
      </c>
      <c r="AC32" s="220" t="e">
        <f t="shared" ref="AC32" si="177">AC31/#REF!*100</f>
        <v>#REF!</v>
      </c>
      <c r="AD32" s="220" t="e">
        <f t="shared" ref="AD32" si="178">AD31/#REF!*100</f>
        <v>#REF!</v>
      </c>
      <c r="AE32" s="220" t="e">
        <f>AE31/#REF!*100</f>
        <v>#REF!</v>
      </c>
      <c r="AF32" s="220" t="e">
        <f t="shared" ref="AF32" si="179">AF31/#REF!*100</f>
        <v>#REF!</v>
      </c>
      <c r="AG32" s="220" t="e">
        <f t="shared" ref="AG32" si="180">AG31/#REF!*100</f>
        <v>#REF!</v>
      </c>
      <c r="AH32" s="220" t="e">
        <f t="shared" ref="AH32" si="181">AH31/#REF!*100</f>
        <v>#REF!</v>
      </c>
      <c r="AI32" s="220" t="e">
        <f t="shared" ref="AI32" si="182">AI31/#REF!*100</f>
        <v>#REF!</v>
      </c>
      <c r="AJ32" s="220" t="e">
        <f t="shared" ref="AJ32" si="183">AJ31/#REF!*100</f>
        <v>#REF!</v>
      </c>
      <c r="AK32" s="220" t="e">
        <f t="shared" ref="AK32" si="184">AK31/#REF!*100</f>
        <v>#REF!</v>
      </c>
      <c r="AL32" s="220" t="e">
        <f t="shared" ref="AL32" si="185">AL31/#REF!*100</f>
        <v>#REF!</v>
      </c>
      <c r="AM32" s="220" t="e">
        <f t="shared" ref="AM32" si="186">AM31/#REF!*100</f>
        <v>#REF!</v>
      </c>
      <c r="AN32" s="220" t="e">
        <f t="shared" ref="AN32" si="187">AN31/#REF!*100</f>
        <v>#REF!</v>
      </c>
      <c r="AO32" s="220" t="e">
        <f t="shared" ref="AO32" si="188">AO31/#REF!*100</f>
        <v>#REF!</v>
      </c>
      <c r="AP32" s="220" t="e">
        <f t="shared" ref="AP32" si="189">AP31/#REF!*100</f>
        <v>#REF!</v>
      </c>
      <c r="AQ32" s="220" t="e">
        <f t="shared" ref="AQ32" si="190">AQ31/#REF!*100</f>
        <v>#REF!</v>
      </c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</row>
    <row r="33" spans="1:83" ht="30" thickBot="1">
      <c r="A33" s="303"/>
      <c r="B33" s="109" t="s">
        <v>1184</v>
      </c>
      <c r="C33" s="106" t="s">
        <v>866</v>
      </c>
      <c r="D33" s="219" t="s">
        <v>3</v>
      </c>
      <c r="E33" s="219" t="s">
        <v>1</v>
      </c>
      <c r="F33" s="219" t="s">
        <v>3</v>
      </c>
      <c r="G33" s="219" t="s">
        <v>3</v>
      </c>
      <c r="H33" s="219" t="s">
        <v>3</v>
      </c>
      <c r="I33" s="219" t="s">
        <v>3</v>
      </c>
      <c r="J33" s="219" t="s">
        <v>3</v>
      </c>
      <c r="K33" s="219" t="s">
        <v>3</v>
      </c>
      <c r="L33" s="219" t="s">
        <v>1</v>
      </c>
      <c r="M33" s="219" t="s">
        <v>3</v>
      </c>
      <c r="N33" s="219" t="s">
        <v>1</v>
      </c>
      <c r="O33" s="219" t="s">
        <v>3</v>
      </c>
      <c r="P33" s="219" t="s">
        <v>3</v>
      </c>
      <c r="Q33" s="219" t="s">
        <v>1</v>
      </c>
      <c r="R33" s="219" t="s">
        <v>1</v>
      </c>
      <c r="S33" s="219" t="s">
        <v>1</v>
      </c>
      <c r="T33" s="219" t="s">
        <v>3</v>
      </c>
      <c r="U33" s="219" t="s">
        <v>1</v>
      </c>
      <c r="V33" s="219" t="s">
        <v>3</v>
      </c>
      <c r="W33" s="219" t="s">
        <v>3</v>
      </c>
      <c r="X33" s="219" t="s">
        <v>1</v>
      </c>
      <c r="Y33" s="219" t="s">
        <v>3</v>
      </c>
      <c r="Z33" s="219" t="s">
        <v>3</v>
      </c>
      <c r="AA33" s="219" t="s">
        <v>3</v>
      </c>
      <c r="AB33" s="219" t="s">
        <v>1</v>
      </c>
      <c r="AC33" s="219" t="s">
        <v>1</v>
      </c>
      <c r="AD33" s="219" t="s">
        <v>1</v>
      </c>
      <c r="AE33" s="219" t="s">
        <v>1</v>
      </c>
      <c r="AF33" s="219" t="s">
        <v>1</v>
      </c>
      <c r="AG33" s="219" t="s">
        <v>3</v>
      </c>
      <c r="AH33" s="219" t="s">
        <v>3</v>
      </c>
      <c r="AI33" s="219" t="s">
        <v>1</v>
      </c>
      <c r="AJ33" s="219" t="s">
        <v>1</v>
      </c>
      <c r="AK33" s="219" t="s">
        <v>1</v>
      </c>
      <c r="AL33" s="219" t="s">
        <v>1</v>
      </c>
      <c r="AM33" s="219" t="s">
        <v>1</v>
      </c>
      <c r="AN33" s="219" t="s">
        <v>3</v>
      </c>
      <c r="AO33" s="219" t="s">
        <v>3</v>
      </c>
      <c r="AP33" s="219" t="s">
        <v>1</v>
      </c>
      <c r="AQ33" s="219" t="s">
        <v>1</v>
      </c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</row>
    <row r="34" spans="1:83" ht="18.75" customHeight="1" thickBot="1">
      <c r="A34" s="303"/>
      <c r="B34" s="109" t="s">
        <v>1185</v>
      </c>
      <c r="C34" s="106" t="s">
        <v>866</v>
      </c>
      <c r="D34" s="219" t="s">
        <v>3</v>
      </c>
      <c r="E34" s="219" t="s">
        <v>1</v>
      </c>
      <c r="F34" s="219" t="s">
        <v>3</v>
      </c>
      <c r="G34" s="219" t="s">
        <v>3</v>
      </c>
      <c r="H34" s="219" t="s">
        <v>3</v>
      </c>
      <c r="I34" s="219" t="s">
        <v>3</v>
      </c>
      <c r="J34" s="219" t="s">
        <v>1</v>
      </c>
      <c r="K34" s="219" t="s">
        <v>3</v>
      </c>
      <c r="L34" s="219" t="s">
        <v>1</v>
      </c>
      <c r="M34" s="219" t="s">
        <v>3</v>
      </c>
      <c r="N34" s="219" t="s">
        <v>3</v>
      </c>
      <c r="O34" s="219" t="s">
        <v>3</v>
      </c>
      <c r="P34" s="219" t="s">
        <v>3</v>
      </c>
      <c r="Q34" s="219" t="s">
        <v>1</v>
      </c>
      <c r="R34" s="219" t="s">
        <v>1</v>
      </c>
      <c r="S34" s="219" t="s">
        <v>1</v>
      </c>
      <c r="T34" s="219" t="s">
        <v>3</v>
      </c>
      <c r="U34" s="219" t="s">
        <v>1</v>
      </c>
      <c r="V34" s="219" t="s">
        <v>3</v>
      </c>
      <c r="W34" s="219" t="s">
        <v>1</v>
      </c>
      <c r="X34" s="219" t="s">
        <v>1</v>
      </c>
      <c r="Y34" s="219" t="s">
        <v>3</v>
      </c>
      <c r="Z34" s="219" t="s">
        <v>3</v>
      </c>
      <c r="AA34" s="219" t="s">
        <v>3</v>
      </c>
      <c r="AB34" s="219" t="s">
        <v>1</v>
      </c>
      <c r="AC34" s="219" t="s">
        <v>1</v>
      </c>
      <c r="AD34" s="219" t="s">
        <v>1</v>
      </c>
      <c r="AE34" s="219" t="s">
        <v>3</v>
      </c>
      <c r="AF34" s="219" t="s">
        <v>1</v>
      </c>
      <c r="AG34" s="219" t="s">
        <v>3</v>
      </c>
      <c r="AH34" s="219" t="s">
        <v>3</v>
      </c>
      <c r="AI34" s="219" t="s">
        <v>1</v>
      </c>
      <c r="AJ34" s="219" t="s">
        <v>1</v>
      </c>
      <c r="AK34" s="219" t="s">
        <v>3</v>
      </c>
      <c r="AL34" s="219" t="s">
        <v>1</v>
      </c>
      <c r="AM34" s="219" t="s">
        <v>1</v>
      </c>
      <c r="AN34" s="219" t="s">
        <v>3</v>
      </c>
      <c r="AO34" s="219" t="s">
        <v>3</v>
      </c>
      <c r="AP34" s="219" t="s">
        <v>1</v>
      </c>
      <c r="AQ34" s="219" t="s">
        <v>1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</row>
    <row r="35" spans="1:83" ht="30" thickBot="1">
      <c r="A35" s="303"/>
      <c r="B35" s="109" t="s">
        <v>1186</v>
      </c>
      <c r="C35" s="106" t="s">
        <v>866</v>
      </c>
      <c r="D35" s="219" t="s">
        <v>1</v>
      </c>
      <c r="E35" s="219" t="s">
        <v>1</v>
      </c>
      <c r="F35" s="219" t="s">
        <v>1</v>
      </c>
      <c r="G35" s="219" t="s">
        <v>1</v>
      </c>
      <c r="H35" s="219" t="s">
        <v>1</v>
      </c>
      <c r="I35" s="219" t="s">
        <v>1</v>
      </c>
      <c r="J35" s="219" t="s">
        <v>1</v>
      </c>
      <c r="K35" s="219" t="s">
        <v>1</v>
      </c>
      <c r="L35" s="219" t="s">
        <v>3</v>
      </c>
      <c r="M35" s="219" t="s">
        <v>1</v>
      </c>
      <c r="N35" s="219" t="s">
        <v>1</v>
      </c>
      <c r="O35" s="219" t="s">
        <v>1</v>
      </c>
      <c r="P35" s="219" t="s">
        <v>1</v>
      </c>
      <c r="Q35" s="219" t="s">
        <v>1</v>
      </c>
      <c r="R35" s="219" t="s">
        <v>1</v>
      </c>
      <c r="S35" s="219" t="s">
        <v>1</v>
      </c>
      <c r="T35" s="219" t="s">
        <v>1</v>
      </c>
      <c r="U35" s="219" t="s">
        <v>1</v>
      </c>
      <c r="V35" s="219" t="s">
        <v>1</v>
      </c>
      <c r="W35" s="219" t="s">
        <v>1</v>
      </c>
      <c r="X35" s="219" t="s">
        <v>1</v>
      </c>
      <c r="Y35" s="219" t="s">
        <v>1</v>
      </c>
      <c r="Z35" s="219" t="s">
        <v>1</v>
      </c>
      <c r="AA35" s="219" t="s">
        <v>1</v>
      </c>
      <c r="AB35" s="219" t="s">
        <v>1</v>
      </c>
      <c r="AC35" s="219" t="s">
        <v>1</v>
      </c>
      <c r="AD35" s="219" t="s">
        <v>1</v>
      </c>
      <c r="AE35" s="219" t="s">
        <v>1</v>
      </c>
      <c r="AF35" s="219" t="s">
        <v>1</v>
      </c>
      <c r="AG35" s="219" t="s">
        <v>1</v>
      </c>
      <c r="AH35" s="219" t="s">
        <v>1</v>
      </c>
      <c r="AI35" s="219" t="s">
        <v>1</v>
      </c>
      <c r="AJ35" s="219" t="s">
        <v>1</v>
      </c>
      <c r="AK35" s="219" t="s">
        <v>1</v>
      </c>
      <c r="AL35" s="219" t="s">
        <v>1</v>
      </c>
      <c r="AM35" s="219" t="s">
        <v>1</v>
      </c>
      <c r="AN35" s="219" t="s">
        <v>1</v>
      </c>
      <c r="AO35" s="219" t="s">
        <v>1</v>
      </c>
      <c r="AP35" s="219" t="s">
        <v>1</v>
      </c>
      <c r="AQ35" s="219" t="s">
        <v>1</v>
      </c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</row>
    <row r="36" spans="1:83" ht="30.75" thickBot="1">
      <c r="A36" s="303"/>
      <c r="B36" s="109" t="s">
        <v>1187</v>
      </c>
      <c r="C36" s="106" t="s">
        <v>870</v>
      </c>
      <c r="D36" s="220">
        <f>(D37+D38)/20*100</f>
        <v>90</v>
      </c>
      <c r="E36" s="220">
        <f t="shared" ref="E36:AQ36" si="191">(E37+E38)/20*100</f>
        <v>80</v>
      </c>
      <c r="F36" s="220">
        <f t="shared" si="191"/>
        <v>100</v>
      </c>
      <c r="G36" s="220">
        <f t="shared" si="191"/>
        <v>80</v>
      </c>
      <c r="H36" s="220">
        <f t="shared" si="191"/>
        <v>100</v>
      </c>
      <c r="I36" s="220">
        <f t="shared" si="191"/>
        <v>100</v>
      </c>
      <c r="J36" s="220">
        <f t="shared" si="191"/>
        <v>100</v>
      </c>
      <c r="K36" s="220">
        <f t="shared" si="191"/>
        <v>80</v>
      </c>
      <c r="L36" s="220">
        <f t="shared" si="191"/>
        <v>55.000000000000007</v>
      </c>
      <c r="M36" s="220">
        <f t="shared" si="191"/>
        <v>100</v>
      </c>
      <c r="N36" s="220">
        <f t="shared" si="191"/>
        <v>90</v>
      </c>
      <c r="O36" s="220">
        <f t="shared" si="191"/>
        <v>100</v>
      </c>
      <c r="P36" s="220">
        <f t="shared" si="191"/>
        <v>50</v>
      </c>
      <c r="Q36" s="220">
        <f t="shared" si="191"/>
        <v>100</v>
      </c>
      <c r="R36" s="220">
        <f t="shared" si="191"/>
        <v>80</v>
      </c>
      <c r="S36" s="220">
        <f t="shared" si="191"/>
        <v>100</v>
      </c>
      <c r="T36" s="220">
        <f t="shared" si="191"/>
        <v>100</v>
      </c>
      <c r="U36" s="220">
        <f t="shared" si="191"/>
        <v>100</v>
      </c>
      <c r="V36" s="220">
        <f t="shared" si="191"/>
        <v>90</v>
      </c>
      <c r="W36" s="220">
        <f t="shared" si="191"/>
        <v>100</v>
      </c>
      <c r="X36" s="220">
        <f t="shared" si="191"/>
        <v>100</v>
      </c>
      <c r="Y36" s="220">
        <f t="shared" si="191"/>
        <v>100</v>
      </c>
      <c r="Z36" s="220">
        <f t="shared" si="191"/>
        <v>50</v>
      </c>
      <c r="AA36" s="220">
        <f t="shared" si="191"/>
        <v>90</v>
      </c>
      <c r="AB36" s="220">
        <f t="shared" si="191"/>
        <v>90</v>
      </c>
      <c r="AC36" s="220">
        <f t="shared" si="191"/>
        <v>100</v>
      </c>
      <c r="AD36" s="220">
        <f t="shared" si="191"/>
        <v>80</v>
      </c>
      <c r="AE36" s="220">
        <f>(AE37+AE38)/20*100</f>
        <v>85</v>
      </c>
      <c r="AF36" s="220">
        <f t="shared" si="191"/>
        <v>30</v>
      </c>
      <c r="AG36" s="220">
        <f t="shared" si="191"/>
        <v>100</v>
      </c>
      <c r="AH36" s="220">
        <f t="shared" si="191"/>
        <v>55.000000000000007</v>
      </c>
      <c r="AI36" s="220">
        <f t="shared" si="191"/>
        <v>95</v>
      </c>
      <c r="AJ36" s="220">
        <f t="shared" si="191"/>
        <v>80</v>
      </c>
      <c r="AK36" s="220">
        <f t="shared" si="191"/>
        <v>100</v>
      </c>
      <c r="AL36" s="220">
        <f t="shared" si="191"/>
        <v>100</v>
      </c>
      <c r="AM36" s="220">
        <f t="shared" si="191"/>
        <v>80</v>
      </c>
      <c r="AN36" s="220">
        <f t="shared" si="191"/>
        <v>100</v>
      </c>
      <c r="AO36" s="220">
        <f t="shared" si="191"/>
        <v>50</v>
      </c>
      <c r="AP36" s="220">
        <f t="shared" si="191"/>
        <v>100</v>
      </c>
      <c r="AQ36" s="220">
        <f t="shared" si="191"/>
        <v>80</v>
      </c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</row>
    <row r="37" spans="1:83" thickBot="1">
      <c r="A37" s="303"/>
      <c r="B37" s="109" t="s">
        <v>1188</v>
      </c>
      <c r="C37" s="106" t="s">
        <v>1082</v>
      </c>
      <c r="D37" s="219">
        <v>9</v>
      </c>
      <c r="E37" s="219">
        <v>8</v>
      </c>
      <c r="F37" s="219">
        <v>10</v>
      </c>
      <c r="G37" s="219">
        <v>8</v>
      </c>
      <c r="H37" s="219">
        <v>10</v>
      </c>
      <c r="I37" s="219">
        <v>10</v>
      </c>
      <c r="J37" s="219">
        <v>10</v>
      </c>
      <c r="K37" s="219">
        <v>8</v>
      </c>
      <c r="L37" s="219">
        <v>5</v>
      </c>
      <c r="M37" s="219">
        <v>10</v>
      </c>
      <c r="N37" s="219">
        <v>9</v>
      </c>
      <c r="O37" s="219">
        <v>10</v>
      </c>
      <c r="P37" s="219"/>
      <c r="Q37" s="219">
        <v>10</v>
      </c>
      <c r="R37" s="219">
        <v>8</v>
      </c>
      <c r="S37" s="219">
        <v>10</v>
      </c>
      <c r="T37" s="219">
        <v>10</v>
      </c>
      <c r="U37" s="219">
        <v>10</v>
      </c>
      <c r="V37" s="219">
        <v>9</v>
      </c>
      <c r="W37" s="219">
        <v>10</v>
      </c>
      <c r="X37" s="219">
        <v>10</v>
      </c>
      <c r="Y37" s="219">
        <v>10</v>
      </c>
      <c r="Z37" s="219">
        <v>5</v>
      </c>
      <c r="AA37" s="219">
        <v>10</v>
      </c>
      <c r="AB37" s="219">
        <v>9</v>
      </c>
      <c r="AC37" s="219">
        <v>10</v>
      </c>
      <c r="AD37" s="219">
        <v>8</v>
      </c>
      <c r="AE37" s="219">
        <v>9</v>
      </c>
      <c r="AF37" s="219">
        <v>2</v>
      </c>
      <c r="AG37" s="219">
        <v>10</v>
      </c>
      <c r="AH37" s="219">
        <v>3</v>
      </c>
      <c r="AI37" s="219">
        <v>9</v>
      </c>
      <c r="AJ37" s="219">
        <v>8</v>
      </c>
      <c r="AK37" s="219">
        <v>10</v>
      </c>
      <c r="AL37" s="219">
        <v>10</v>
      </c>
      <c r="AM37" s="219">
        <v>8</v>
      </c>
      <c r="AN37" s="219">
        <v>10</v>
      </c>
      <c r="AO37" s="219">
        <v>6</v>
      </c>
      <c r="AP37" s="219">
        <v>10</v>
      </c>
      <c r="AQ37" s="219">
        <v>8</v>
      </c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</row>
    <row r="38" spans="1:83" thickBot="1">
      <c r="A38" s="303"/>
      <c r="B38" s="109" t="s">
        <v>1189</v>
      </c>
      <c r="C38" s="112" t="s">
        <v>1082</v>
      </c>
      <c r="D38" s="219">
        <v>9</v>
      </c>
      <c r="E38" s="219">
        <v>8</v>
      </c>
      <c r="F38" s="219">
        <v>10</v>
      </c>
      <c r="G38" s="219">
        <v>8</v>
      </c>
      <c r="H38" s="219">
        <v>10</v>
      </c>
      <c r="I38" s="219">
        <v>10</v>
      </c>
      <c r="J38" s="219">
        <v>10</v>
      </c>
      <c r="K38" s="219">
        <v>8</v>
      </c>
      <c r="L38" s="219">
        <v>6</v>
      </c>
      <c r="M38" s="219">
        <v>10</v>
      </c>
      <c r="N38" s="219">
        <v>9</v>
      </c>
      <c r="O38" s="219">
        <v>10</v>
      </c>
      <c r="P38" s="219">
        <v>10</v>
      </c>
      <c r="Q38" s="219">
        <v>10</v>
      </c>
      <c r="R38" s="219">
        <v>8</v>
      </c>
      <c r="S38" s="219">
        <v>10</v>
      </c>
      <c r="T38" s="219">
        <v>10</v>
      </c>
      <c r="U38" s="219">
        <v>10</v>
      </c>
      <c r="V38" s="219">
        <v>9</v>
      </c>
      <c r="W38" s="219">
        <v>10</v>
      </c>
      <c r="X38" s="219">
        <v>10</v>
      </c>
      <c r="Y38" s="219">
        <v>10</v>
      </c>
      <c r="Z38" s="219">
        <v>5</v>
      </c>
      <c r="AA38" s="219">
        <v>8</v>
      </c>
      <c r="AB38" s="219">
        <v>9</v>
      </c>
      <c r="AC38" s="219">
        <v>10</v>
      </c>
      <c r="AD38" s="219">
        <v>8</v>
      </c>
      <c r="AE38" s="219">
        <v>8</v>
      </c>
      <c r="AF38" s="219">
        <v>4</v>
      </c>
      <c r="AG38" s="219">
        <v>10</v>
      </c>
      <c r="AH38" s="219">
        <v>8</v>
      </c>
      <c r="AI38" s="219">
        <v>10</v>
      </c>
      <c r="AJ38" s="219">
        <v>8</v>
      </c>
      <c r="AK38" s="219">
        <v>10</v>
      </c>
      <c r="AL38" s="219">
        <v>10</v>
      </c>
      <c r="AM38" s="219">
        <v>8</v>
      </c>
      <c r="AN38" s="219">
        <v>10</v>
      </c>
      <c r="AO38" s="219">
        <v>4</v>
      </c>
      <c r="AP38" s="219">
        <v>10</v>
      </c>
      <c r="AQ38" s="219">
        <v>8</v>
      </c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</row>
    <row r="39" spans="1:83" ht="24.75" customHeight="1" thickBot="1">
      <c r="A39" s="295" t="s">
        <v>1190</v>
      </c>
      <c r="B39" s="113" t="s">
        <v>1191</v>
      </c>
      <c r="C39" s="112" t="s">
        <v>866</v>
      </c>
      <c r="D39" s="219" t="s">
        <v>1</v>
      </c>
      <c r="E39" s="219" t="s">
        <v>1</v>
      </c>
      <c r="F39" s="219" t="s">
        <v>1</v>
      </c>
      <c r="G39" s="219" t="s">
        <v>1</v>
      </c>
      <c r="H39" s="219" t="s">
        <v>1</v>
      </c>
      <c r="I39" s="219" t="s">
        <v>1</v>
      </c>
      <c r="J39" s="219" t="s">
        <v>1</v>
      </c>
      <c r="K39" s="219" t="s">
        <v>1</v>
      </c>
      <c r="L39" s="219" t="s">
        <v>1</v>
      </c>
      <c r="M39" s="219" t="s">
        <v>1</v>
      </c>
      <c r="N39" s="219" t="s">
        <v>1</v>
      </c>
      <c r="O39" s="219" t="s">
        <v>1</v>
      </c>
      <c r="P39" s="219" t="s">
        <v>1</v>
      </c>
      <c r="Q39" s="219" t="s">
        <v>1</v>
      </c>
      <c r="R39" s="219" t="s">
        <v>1</v>
      </c>
      <c r="S39" s="219" t="s">
        <v>1</v>
      </c>
      <c r="T39" s="219" t="s">
        <v>1</v>
      </c>
      <c r="U39" s="219" t="s">
        <v>1</v>
      </c>
      <c r="V39" s="219" t="s">
        <v>1</v>
      </c>
      <c r="W39" s="219" t="s">
        <v>1</v>
      </c>
      <c r="X39" s="219" t="s">
        <v>1</v>
      </c>
      <c r="Y39" s="219" t="s">
        <v>1</v>
      </c>
      <c r="Z39" s="219" t="s">
        <v>1</v>
      </c>
      <c r="AA39" s="219" t="s">
        <v>1</v>
      </c>
      <c r="AB39" s="219" t="s">
        <v>1</v>
      </c>
      <c r="AC39" s="219" t="s">
        <v>1</v>
      </c>
      <c r="AD39" s="219" t="s">
        <v>1</v>
      </c>
      <c r="AE39" s="219" t="s">
        <v>1</v>
      </c>
      <c r="AF39" s="219" t="s">
        <v>1</v>
      </c>
      <c r="AG39" s="219" t="s">
        <v>1</v>
      </c>
      <c r="AH39" s="219" t="s">
        <v>1</v>
      </c>
      <c r="AI39" s="219" t="s">
        <v>1</v>
      </c>
      <c r="AJ39" s="219" t="s">
        <v>1</v>
      </c>
      <c r="AK39" s="219" t="s">
        <v>1</v>
      </c>
      <c r="AL39" s="219" t="s">
        <v>1</v>
      </c>
      <c r="AM39" s="219" t="s">
        <v>1</v>
      </c>
      <c r="AN39" s="219" t="s">
        <v>1</v>
      </c>
      <c r="AO39" s="219" t="s">
        <v>1</v>
      </c>
      <c r="AP39" s="219" t="s">
        <v>1</v>
      </c>
      <c r="AQ39" s="219" t="s">
        <v>1</v>
      </c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</row>
    <row r="40" spans="1:83" ht="32.25" customHeight="1" thickBot="1">
      <c r="A40" s="295"/>
      <c r="B40" s="114" t="s">
        <v>1192</v>
      </c>
      <c r="C40" s="112" t="s">
        <v>866</v>
      </c>
      <c r="D40" s="219" t="s">
        <v>1</v>
      </c>
      <c r="E40" s="219" t="s">
        <v>1</v>
      </c>
      <c r="F40" s="219" t="s">
        <v>1</v>
      </c>
      <c r="G40" s="219" t="s">
        <v>1</v>
      </c>
      <c r="H40" s="219" t="s">
        <v>1</v>
      </c>
      <c r="I40" s="219" t="s">
        <v>1</v>
      </c>
      <c r="J40" s="219" t="s">
        <v>1</v>
      </c>
      <c r="K40" s="219" t="s">
        <v>1</v>
      </c>
      <c r="L40" s="219" t="s">
        <v>1</v>
      </c>
      <c r="M40" s="219" t="s">
        <v>1</v>
      </c>
      <c r="N40" s="219" t="s">
        <v>1</v>
      </c>
      <c r="O40" s="219" t="s">
        <v>1</v>
      </c>
      <c r="P40" s="219" t="s">
        <v>1</v>
      </c>
      <c r="Q40" s="219" t="s">
        <v>1</v>
      </c>
      <c r="R40" s="219" t="s">
        <v>1</v>
      </c>
      <c r="S40" s="219" t="s">
        <v>1</v>
      </c>
      <c r="T40" s="219" t="s">
        <v>1</v>
      </c>
      <c r="U40" s="219" t="s">
        <v>1</v>
      </c>
      <c r="V40" s="219" t="s">
        <v>1</v>
      </c>
      <c r="W40" s="219" t="s">
        <v>1</v>
      </c>
      <c r="X40" s="219" t="s">
        <v>1</v>
      </c>
      <c r="Y40" s="219" t="s">
        <v>1</v>
      </c>
      <c r="Z40" s="219" t="s">
        <v>1</v>
      </c>
      <c r="AA40" s="219" t="s">
        <v>1</v>
      </c>
      <c r="AB40" s="219" t="s">
        <v>1</v>
      </c>
      <c r="AC40" s="219" t="s">
        <v>1</v>
      </c>
      <c r="AD40" s="219" t="s">
        <v>1</v>
      </c>
      <c r="AE40" s="219" t="s">
        <v>1</v>
      </c>
      <c r="AF40" s="219" t="s">
        <v>1</v>
      </c>
      <c r="AG40" s="219" t="s">
        <v>1</v>
      </c>
      <c r="AH40" s="219" t="s">
        <v>1</v>
      </c>
      <c r="AI40" s="219" t="s">
        <v>1</v>
      </c>
      <c r="AJ40" s="219" t="s">
        <v>1</v>
      </c>
      <c r="AK40" s="219" t="s">
        <v>1</v>
      </c>
      <c r="AL40" s="219" t="s">
        <v>1</v>
      </c>
      <c r="AM40" s="219" t="s">
        <v>1</v>
      </c>
      <c r="AN40" s="219" t="s">
        <v>1</v>
      </c>
      <c r="AO40" s="219" t="s">
        <v>1</v>
      </c>
      <c r="AP40" s="219" t="s">
        <v>1</v>
      </c>
      <c r="AQ40" s="219" t="s">
        <v>1</v>
      </c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</row>
    <row r="41" spans="1:83" ht="33.75" customHeight="1" thickBot="1">
      <c r="A41" s="295"/>
      <c r="B41" s="114" t="s">
        <v>1193</v>
      </c>
      <c r="C41" s="112" t="s">
        <v>866</v>
      </c>
      <c r="D41" s="219" t="s">
        <v>1</v>
      </c>
      <c r="E41" s="219" t="s">
        <v>1</v>
      </c>
      <c r="F41" s="219" t="s">
        <v>1</v>
      </c>
      <c r="G41" s="219" t="s">
        <v>1</v>
      </c>
      <c r="H41" s="219" t="s">
        <v>1</v>
      </c>
      <c r="I41" s="219" t="s">
        <v>1</v>
      </c>
      <c r="J41" s="219" t="s">
        <v>1</v>
      </c>
      <c r="K41" s="219" t="s">
        <v>1</v>
      </c>
      <c r="L41" s="219" t="s">
        <v>1</v>
      </c>
      <c r="M41" s="219" t="s">
        <v>1</v>
      </c>
      <c r="N41" s="219" t="s">
        <v>1</v>
      </c>
      <c r="O41" s="219" t="s">
        <v>1</v>
      </c>
      <c r="P41" s="219" t="s">
        <v>1</v>
      </c>
      <c r="Q41" s="219" t="s">
        <v>1</v>
      </c>
      <c r="R41" s="219" t="s">
        <v>1</v>
      </c>
      <c r="S41" s="219" t="s">
        <v>1</v>
      </c>
      <c r="T41" s="219" t="s">
        <v>1</v>
      </c>
      <c r="U41" s="219" t="s">
        <v>1</v>
      </c>
      <c r="V41" s="219" t="s">
        <v>1</v>
      </c>
      <c r="W41" s="219" t="s">
        <v>1</v>
      </c>
      <c r="X41" s="219" t="s">
        <v>1</v>
      </c>
      <c r="Y41" s="219" t="s">
        <v>1</v>
      </c>
      <c r="Z41" s="219" t="s">
        <v>1</v>
      </c>
      <c r="AA41" s="219" t="s">
        <v>1</v>
      </c>
      <c r="AB41" s="219" t="s">
        <v>1</v>
      </c>
      <c r="AC41" s="219" t="s">
        <v>1</v>
      </c>
      <c r="AD41" s="219" t="s">
        <v>1</v>
      </c>
      <c r="AE41" s="219" t="s">
        <v>1</v>
      </c>
      <c r="AF41" s="219" t="s">
        <v>1</v>
      </c>
      <c r="AG41" s="219" t="s">
        <v>1</v>
      </c>
      <c r="AH41" s="219" t="s">
        <v>1</v>
      </c>
      <c r="AI41" s="219" t="s">
        <v>1</v>
      </c>
      <c r="AJ41" s="219" t="s">
        <v>1</v>
      </c>
      <c r="AK41" s="219" t="s">
        <v>1</v>
      </c>
      <c r="AL41" s="219" t="s">
        <v>1</v>
      </c>
      <c r="AM41" s="219" t="s">
        <v>1</v>
      </c>
      <c r="AN41" s="219" t="s">
        <v>1</v>
      </c>
      <c r="AO41" s="219" t="s">
        <v>1</v>
      </c>
      <c r="AP41" s="219" t="s">
        <v>1</v>
      </c>
      <c r="AQ41" s="219" t="s">
        <v>1</v>
      </c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</row>
    <row r="42" spans="1:83" ht="24.75" customHeight="1" thickBot="1">
      <c r="A42" s="303" t="s">
        <v>1218</v>
      </c>
      <c r="B42" s="110" t="s">
        <v>1219</v>
      </c>
      <c r="C42" s="106" t="s">
        <v>1220</v>
      </c>
      <c r="D42" s="224" t="s">
        <v>3</v>
      </c>
      <c r="E42" s="224" t="s">
        <v>3</v>
      </c>
      <c r="F42" s="224" t="s">
        <v>3</v>
      </c>
      <c r="G42" s="224" t="s">
        <v>1</v>
      </c>
      <c r="H42" s="224" t="s">
        <v>1</v>
      </c>
      <c r="I42" s="224" t="s">
        <v>3</v>
      </c>
      <c r="J42" s="224" t="s">
        <v>3</v>
      </c>
      <c r="K42" s="224" t="s">
        <v>1</v>
      </c>
      <c r="L42" s="224" t="s">
        <v>3</v>
      </c>
      <c r="M42" s="224" t="s">
        <v>3</v>
      </c>
      <c r="N42" s="224" t="s">
        <v>1</v>
      </c>
      <c r="O42" s="224" t="s">
        <v>3</v>
      </c>
      <c r="P42" s="224" t="s">
        <v>3</v>
      </c>
      <c r="Q42" s="224" t="s">
        <v>1</v>
      </c>
      <c r="R42" s="224" t="s">
        <v>3</v>
      </c>
      <c r="S42" s="224" t="s">
        <v>1</v>
      </c>
      <c r="T42" s="224" t="s">
        <v>3</v>
      </c>
      <c r="U42" s="224" t="s">
        <v>3</v>
      </c>
      <c r="V42" s="224" t="s">
        <v>1</v>
      </c>
      <c r="W42" s="224" t="s">
        <v>3</v>
      </c>
      <c r="X42" s="224" t="s">
        <v>3</v>
      </c>
      <c r="Y42" s="224" t="s">
        <v>1</v>
      </c>
      <c r="Z42" s="224" t="s">
        <v>1</v>
      </c>
      <c r="AA42" s="224" t="s">
        <v>1</v>
      </c>
      <c r="AB42" s="224" t="s">
        <v>1</v>
      </c>
      <c r="AC42" s="224" t="s">
        <v>1</v>
      </c>
      <c r="AD42" s="224" t="s">
        <v>1</v>
      </c>
      <c r="AE42" s="224" t="s">
        <v>1</v>
      </c>
      <c r="AF42" s="224" t="s">
        <v>1</v>
      </c>
      <c r="AG42" s="224" t="s">
        <v>3</v>
      </c>
      <c r="AH42" s="224" t="s">
        <v>1</v>
      </c>
      <c r="AI42" s="224" t="s">
        <v>1</v>
      </c>
      <c r="AJ42" s="224" t="s">
        <v>1</v>
      </c>
      <c r="AK42" s="224" t="s">
        <v>3</v>
      </c>
      <c r="AL42" s="224" t="s">
        <v>1</v>
      </c>
      <c r="AM42" s="224" t="s">
        <v>3</v>
      </c>
      <c r="AN42" s="224" t="s">
        <v>1</v>
      </c>
      <c r="AO42" s="224" t="s">
        <v>3</v>
      </c>
      <c r="AP42" s="224" t="s">
        <v>3</v>
      </c>
      <c r="AQ42" s="224" t="s">
        <v>3</v>
      </c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</row>
    <row r="43" spans="1:83" ht="50.25" customHeight="1" thickBot="1">
      <c r="A43" s="303"/>
      <c r="B43" s="107" t="s">
        <v>1221</v>
      </c>
      <c r="C43" s="106" t="s">
        <v>870</v>
      </c>
      <c r="D43" s="215">
        <f>IFERROR(COUNTIF(D44:D53,"да")/COUNTA(D44:D53)*100,0)</f>
        <v>100</v>
      </c>
      <c r="E43" s="215">
        <f t="shared" ref="E43:AQ43" si="192">IFERROR(COUNTIF(E44:E53,"да")/COUNTA(E44:E53)*100,0)</f>
        <v>0</v>
      </c>
      <c r="F43" s="215">
        <f t="shared" si="192"/>
        <v>0</v>
      </c>
      <c r="G43" s="215">
        <f t="shared" si="192"/>
        <v>100</v>
      </c>
      <c r="H43" s="215">
        <f t="shared" si="192"/>
        <v>100</v>
      </c>
      <c r="I43" s="215">
        <f t="shared" si="192"/>
        <v>0</v>
      </c>
      <c r="J43" s="215">
        <f t="shared" si="192"/>
        <v>0</v>
      </c>
      <c r="K43" s="215">
        <f t="shared" si="192"/>
        <v>100</v>
      </c>
      <c r="L43" s="215">
        <f t="shared" si="192"/>
        <v>0</v>
      </c>
      <c r="M43" s="215">
        <f t="shared" si="192"/>
        <v>0</v>
      </c>
      <c r="N43" s="215">
        <f t="shared" si="192"/>
        <v>100</v>
      </c>
      <c r="O43" s="215">
        <f t="shared" si="192"/>
        <v>0</v>
      </c>
      <c r="P43" s="215">
        <f t="shared" si="192"/>
        <v>0</v>
      </c>
      <c r="Q43" s="215">
        <f t="shared" si="192"/>
        <v>100</v>
      </c>
      <c r="R43" s="215">
        <f t="shared" si="192"/>
        <v>0</v>
      </c>
      <c r="S43" s="215">
        <f t="shared" si="192"/>
        <v>100</v>
      </c>
      <c r="T43" s="215">
        <f t="shared" si="192"/>
        <v>0</v>
      </c>
      <c r="U43" s="215">
        <f t="shared" si="192"/>
        <v>0</v>
      </c>
      <c r="V43" s="215">
        <f t="shared" si="192"/>
        <v>100</v>
      </c>
      <c r="W43" s="215">
        <f t="shared" si="192"/>
        <v>0</v>
      </c>
      <c r="X43" s="215">
        <f t="shared" si="192"/>
        <v>10</v>
      </c>
      <c r="Y43" s="215">
        <f t="shared" si="192"/>
        <v>100</v>
      </c>
      <c r="Z43" s="215">
        <f t="shared" si="192"/>
        <v>100</v>
      </c>
      <c r="AA43" s="215">
        <f t="shared" si="192"/>
        <v>100</v>
      </c>
      <c r="AB43" s="215">
        <f t="shared" si="192"/>
        <v>100</v>
      </c>
      <c r="AC43" s="215">
        <f t="shared" si="192"/>
        <v>100</v>
      </c>
      <c r="AD43" s="215">
        <f t="shared" si="192"/>
        <v>100</v>
      </c>
      <c r="AE43" s="215">
        <f>IFERROR(COUNTIF(AE44:AE53,"да")/COUNTA(AE44:AE53)*100,0)</f>
        <v>100</v>
      </c>
      <c r="AF43" s="215">
        <f t="shared" si="192"/>
        <v>100</v>
      </c>
      <c r="AG43" s="215">
        <f t="shared" si="192"/>
        <v>0</v>
      </c>
      <c r="AH43" s="215">
        <f t="shared" si="192"/>
        <v>100</v>
      </c>
      <c r="AI43" s="215">
        <f t="shared" si="192"/>
        <v>100</v>
      </c>
      <c r="AJ43" s="215">
        <f t="shared" si="192"/>
        <v>100</v>
      </c>
      <c r="AK43" s="215">
        <f t="shared" si="192"/>
        <v>0</v>
      </c>
      <c r="AL43" s="215">
        <f t="shared" si="192"/>
        <v>100</v>
      </c>
      <c r="AM43" s="215">
        <f t="shared" si="192"/>
        <v>0</v>
      </c>
      <c r="AN43" s="215">
        <f t="shared" si="192"/>
        <v>100</v>
      </c>
      <c r="AO43" s="215">
        <f t="shared" si="192"/>
        <v>0</v>
      </c>
      <c r="AP43" s="215">
        <f t="shared" si="192"/>
        <v>0</v>
      </c>
      <c r="AQ43" s="215">
        <f t="shared" si="192"/>
        <v>0</v>
      </c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</row>
    <row r="44" spans="1:83" ht="63.75" customHeight="1" thickBot="1">
      <c r="A44" s="303"/>
      <c r="B44" s="107" t="s">
        <v>1222</v>
      </c>
      <c r="C44" s="106" t="s">
        <v>866</v>
      </c>
      <c r="D44" s="225" t="s">
        <v>1</v>
      </c>
      <c r="E44" s="225" t="s">
        <v>3</v>
      </c>
      <c r="F44" s="225" t="s">
        <v>3</v>
      </c>
      <c r="G44" s="225" t="s">
        <v>1</v>
      </c>
      <c r="H44" s="225" t="s">
        <v>1</v>
      </c>
      <c r="I44" s="225" t="s">
        <v>3</v>
      </c>
      <c r="J44" s="225" t="s">
        <v>3</v>
      </c>
      <c r="K44" s="225" t="s">
        <v>1</v>
      </c>
      <c r="L44" s="225" t="s">
        <v>3</v>
      </c>
      <c r="M44" s="225" t="s">
        <v>3</v>
      </c>
      <c r="N44" s="225" t="s">
        <v>1</v>
      </c>
      <c r="O44" s="225" t="s">
        <v>3</v>
      </c>
      <c r="P44" s="225" t="s">
        <v>3</v>
      </c>
      <c r="Q44" s="225" t="s">
        <v>1</v>
      </c>
      <c r="R44" s="225" t="s">
        <v>3</v>
      </c>
      <c r="S44" s="225" t="s">
        <v>1</v>
      </c>
      <c r="T44" s="225" t="s">
        <v>3</v>
      </c>
      <c r="U44" s="225" t="s">
        <v>3</v>
      </c>
      <c r="V44" s="225" t="s">
        <v>1</v>
      </c>
      <c r="W44" s="225" t="s">
        <v>3</v>
      </c>
      <c r="X44" s="225" t="s">
        <v>3</v>
      </c>
      <c r="Y44" s="225" t="s">
        <v>1</v>
      </c>
      <c r="Z44" s="225" t="s">
        <v>1</v>
      </c>
      <c r="AA44" s="225" t="s">
        <v>1</v>
      </c>
      <c r="AB44" s="225" t="s">
        <v>1</v>
      </c>
      <c r="AC44" s="225" t="s">
        <v>1</v>
      </c>
      <c r="AD44" s="225" t="s">
        <v>1</v>
      </c>
      <c r="AE44" s="225" t="s">
        <v>1</v>
      </c>
      <c r="AF44" s="225" t="s">
        <v>1</v>
      </c>
      <c r="AG44" s="225" t="s">
        <v>3</v>
      </c>
      <c r="AH44" s="225" t="s">
        <v>1</v>
      </c>
      <c r="AI44" s="225" t="s">
        <v>1</v>
      </c>
      <c r="AJ44" s="225" t="s">
        <v>1</v>
      </c>
      <c r="AK44" s="225" t="s">
        <v>3</v>
      </c>
      <c r="AL44" s="225" t="s">
        <v>1</v>
      </c>
      <c r="AM44" s="225" t="s">
        <v>3</v>
      </c>
      <c r="AN44" s="225" t="s">
        <v>1</v>
      </c>
      <c r="AO44" s="225" t="s">
        <v>3</v>
      </c>
      <c r="AP44" s="225" t="s">
        <v>3</v>
      </c>
      <c r="AQ44" s="225" t="s">
        <v>3</v>
      </c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</row>
    <row r="45" spans="1:83" ht="24.75" customHeight="1" thickBot="1">
      <c r="A45" s="303"/>
      <c r="B45" s="108" t="s">
        <v>1170</v>
      </c>
      <c r="C45" s="106" t="s">
        <v>866</v>
      </c>
      <c r="D45" s="225" t="s">
        <v>1</v>
      </c>
      <c r="E45" s="225" t="s">
        <v>3</v>
      </c>
      <c r="F45" s="225" t="s">
        <v>3</v>
      </c>
      <c r="G45" s="225" t="s">
        <v>1</v>
      </c>
      <c r="H45" s="225" t="s">
        <v>1</v>
      </c>
      <c r="I45" s="225" t="s">
        <v>3</v>
      </c>
      <c r="J45" s="225" t="s">
        <v>3</v>
      </c>
      <c r="K45" s="225" t="s">
        <v>1</v>
      </c>
      <c r="L45" s="225" t="s">
        <v>3</v>
      </c>
      <c r="M45" s="225" t="s">
        <v>3</v>
      </c>
      <c r="N45" s="225" t="s">
        <v>1</v>
      </c>
      <c r="O45" s="225" t="s">
        <v>3</v>
      </c>
      <c r="P45" s="225" t="s">
        <v>3</v>
      </c>
      <c r="Q45" s="225" t="s">
        <v>1</v>
      </c>
      <c r="R45" s="225" t="s">
        <v>3</v>
      </c>
      <c r="S45" s="225" t="s">
        <v>1</v>
      </c>
      <c r="T45" s="225" t="s">
        <v>3</v>
      </c>
      <c r="U45" s="225" t="s">
        <v>3</v>
      </c>
      <c r="V45" s="225" t="s">
        <v>1</v>
      </c>
      <c r="W45" s="225" t="s">
        <v>3</v>
      </c>
      <c r="X45" s="225" t="s">
        <v>3</v>
      </c>
      <c r="Y45" s="225" t="s">
        <v>1</v>
      </c>
      <c r="Z45" s="225" t="s">
        <v>1</v>
      </c>
      <c r="AA45" s="225" t="s">
        <v>1</v>
      </c>
      <c r="AB45" s="225" t="s">
        <v>1</v>
      </c>
      <c r="AC45" s="225" t="s">
        <v>1</v>
      </c>
      <c r="AD45" s="225" t="s">
        <v>1</v>
      </c>
      <c r="AE45" s="225" t="s">
        <v>1</v>
      </c>
      <c r="AF45" s="225" t="s">
        <v>1</v>
      </c>
      <c r="AG45" s="225" t="s">
        <v>3</v>
      </c>
      <c r="AH45" s="225" t="s">
        <v>1</v>
      </c>
      <c r="AI45" s="225" t="s">
        <v>1</v>
      </c>
      <c r="AJ45" s="225" t="s">
        <v>1</v>
      </c>
      <c r="AK45" s="225" t="s">
        <v>3</v>
      </c>
      <c r="AL45" s="225" t="s">
        <v>1</v>
      </c>
      <c r="AM45" s="225" t="s">
        <v>3</v>
      </c>
      <c r="AN45" s="225" t="s">
        <v>1</v>
      </c>
      <c r="AO45" s="225" t="s">
        <v>3</v>
      </c>
      <c r="AP45" s="225" t="s">
        <v>3</v>
      </c>
      <c r="AQ45" s="225" t="s">
        <v>3</v>
      </c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</row>
    <row r="46" spans="1:83" ht="24.75" customHeight="1" thickBot="1">
      <c r="A46" s="303"/>
      <c r="B46" s="108" t="s">
        <v>1171</v>
      </c>
      <c r="C46" s="106" t="s">
        <v>866</v>
      </c>
      <c r="D46" s="225" t="s">
        <v>1</v>
      </c>
      <c r="E46" s="225" t="s">
        <v>3</v>
      </c>
      <c r="F46" s="225" t="s">
        <v>3</v>
      </c>
      <c r="G46" s="225" t="s">
        <v>1</v>
      </c>
      <c r="H46" s="225" t="s">
        <v>1</v>
      </c>
      <c r="I46" s="225" t="s">
        <v>3</v>
      </c>
      <c r="J46" s="225" t="s">
        <v>3</v>
      </c>
      <c r="K46" s="225" t="s">
        <v>1</v>
      </c>
      <c r="L46" s="225" t="s">
        <v>3</v>
      </c>
      <c r="M46" s="225" t="s">
        <v>3</v>
      </c>
      <c r="N46" s="225" t="s">
        <v>1</v>
      </c>
      <c r="O46" s="225" t="s">
        <v>3</v>
      </c>
      <c r="P46" s="225" t="s">
        <v>3</v>
      </c>
      <c r="Q46" s="225" t="s">
        <v>1</v>
      </c>
      <c r="R46" s="225" t="s">
        <v>3</v>
      </c>
      <c r="S46" s="225" t="s">
        <v>1</v>
      </c>
      <c r="T46" s="225" t="s">
        <v>3</v>
      </c>
      <c r="U46" s="225" t="s">
        <v>3</v>
      </c>
      <c r="V46" s="225" t="s">
        <v>1</v>
      </c>
      <c r="W46" s="225" t="s">
        <v>3</v>
      </c>
      <c r="X46" s="225" t="s">
        <v>3</v>
      </c>
      <c r="Y46" s="225" t="s">
        <v>1</v>
      </c>
      <c r="Z46" s="225" t="s">
        <v>1</v>
      </c>
      <c r="AA46" s="225" t="s">
        <v>1</v>
      </c>
      <c r="AB46" s="225" t="s">
        <v>1</v>
      </c>
      <c r="AC46" s="225" t="s">
        <v>1</v>
      </c>
      <c r="AD46" s="225" t="s">
        <v>1</v>
      </c>
      <c r="AE46" s="225" t="s">
        <v>1</v>
      </c>
      <c r="AF46" s="225" t="s">
        <v>1</v>
      </c>
      <c r="AG46" s="225" t="s">
        <v>3</v>
      </c>
      <c r="AH46" s="225" t="s">
        <v>1</v>
      </c>
      <c r="AI46" s="225" t="s">
        <v>1</v>
      </c>
      <c r="AJ46" s="225" t="s">
        <v>1</v>
      </c>
      <c r="AK46" s="225" t="s">
        <v>3</v>
      </c>
      <c r="AL46" s="225" t="s">
        <v>1</v>
      </c>
      <c r="AM46" s="225" t="s">
        <v>3</v>
      </c>
      <c r="AN46" s="225" t="s">
        <v>1</v>
      </c>
      <c r="AO46" s="225" t="s">
        <v>3</v>
      </c>
      <c r="AP46" s="225" t="s">
        <v>3</v>
      </c>
      <c r="AQ46" s="225" t="s">
        <v>3</v>
      </c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</row>
    <row r="47" spans="1:83" ht="24.75" customHeight="1" thickBot="1">
      <c r="A47" s="303"/>
      <c r="B47" s="108" t="s">
        <v>1172</v>
      </c>
      <c r="C47" s="106" t="s">
        <v>866</v>
      </c>
      <c r="D47" s="225" t="s">
        <v>1</v>
      </c>
      <c r="E47" s="225" t="s">
        <v>3</v>
      </c>
      <c r="F47" s="225" t="s">
        <v>3</v>
      </c>
      <c r="G47" s="225" t="s">
        <v>1</v>
      </c>
      <c r="H47" s="225" t="s">
        <v>1</v>
      </c>
      <c r="I47" s="225" t="s">
        <v>3</v>
      </c>
      <c r="J47" s="225" t="s">
        <v>3</v>
      </c>
      <c r="K47" s="225" t="s">
        <v>1</v>
      </c>
      <c r="L47" s="225" t="s">
        <v>3</v>
      </c>
      <c r="M47" s="225" t="s">
        <v>3</v>
      </c>
      <c r="N47" s="225" t="s">
        <v>1</v>
      </c>
      <c r="O47" s="225" t="s">
        <v>3</v>
      </c>
      <c r="P47" s="225" t="s">
        <v>3</v>
      </c>
      <c r="Q47" s="225" t="s">
        <v>1</v>
      </c>
      <c r="R47" s="225" t="s">
        <v>3</v>
      </c>
      <c r="S47" s="225" t="s">
        <v>1</v>
      </c>
      <c r="T47" s="225" t="s">
        <v>3</v>
      </c>
      <c r="U47" s="225" t="s">
        <v>3</v>
      </c>
      <c r="V47" s="225" t="s">
        <v>1</v>
      </c>
      <c r="W47" s="225" t="s">
        <v>3</v>
      </c>
      <c r="X47" s="225" t="s">
        <v>3</v>
      </c>
      <c r="Y47" s="225" t="s">
        <v>1</v>
      </c>
      <c r="Z47" s="225" t="s">
        <v>1</v>
      </c>
      <c r="AA47" s="225" t="s">
        <v>1</v>
      </c>
      <c r="AB47" s="225" t="s">
        <v>1</v>
      </c>
      <c r="AC47" s="225" t="s">
        <v>1</v>
      </c>
      <c r="AD47" s="225" t="s">
        <v>1</v>
      </c>
      <c r="AE47" s="225" t="s">
        <v>1</v>
      </c>
      <c r="AF47" s="225" t="s">
        <v>1</v>
      </c>
      <c r="AG47" s="225" t="s">
        <v>3</v>
      </c>
      <c r="AH47" s="225" t="s">
        <v>1</v>
      </c>
      <c r="AI47" s="225" t="s">
        <v>1</v>
      </c>
      <c r="AJ47" s="225" t="s">
        <v>1</v>
      </c>
      <c r="AK47" s="225" t="s">
        <v>3</v>
      </c>
      <c r="AL47" s="225" t="s">
        <v>1</v>
      </c>
      <c r="AM47" s="225" t="s">
        <v>3</v>
      </c>
      <c r="AN47" s="225" t="s">
        <v>1</v>
      </c>
      <c r="AO47" s="225" t="s">
        <v>3</v>
      </c>
      <c r="AP47" s="225" t="s">
        <v>3</v>
      </c>
      <c r="AQ47" s="225" t="s">
        <v>3</v>
      </c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</row>
    <row r="48" spans="1:83" ht="29.25" customHeight="1" thickBot="1">
      <c r="A48" s="303"/>
      <c r="B48" s="108" t="s">
        <v>1173</v>
      </c>
      <c r="C48" s="106" t="s">
        <v>866</v>
      </c>
      <c r="D48" s="225" t="s">
        <v>1</v>
      </c>
      <c r="E48" s="225" t="s">
        <v>3</v>
      </c>
      <c r="F48" s="225" t="s">
        <v>3</v>
      </c>
      <c r="G48" s="225" t="s">
        <v>1</v>
      </c>
      <c r="H48" s="225" t="s">
        <v>1</v>
      </c>
      <c r="I48" s="225" t="s">
        <v>3</v>
      </c>
      <c r="J48" s="225" t="s">
        <v>3</v>
      </c>
      <c r="K48" s="225" t="s">
        <v>1</v>
      </c>
      <c r="L48" s="225" t="s">
        <v>3</v>
      </c>
      <c r="M48" s="225" t="s">
        <v>3</v>
      </c>
      <c r="N48" s="225" t="s">
        <v>1</v>
      </c>
      <c r="O48" s="225" t="s">
        <v>3</v>
      </c>
      <c r="P48" s="225" t="s">
        <v>3</v>
      </c>
      <c r="Q48" s="225" t="s">
        <v>1</v>
      </c>
      <c r="R48" s="225" t="s">
        <v>3</v>
      </c>
      <c r="S48" s="225" t="s">
        <v>1</v>
      </c>
      <c r="T48" s="225" t="s">
        <v>3</v>
      </c>
      <c r="U48" s="225" t="s">
        <v>3</v>
      </c>
      <c r="V48" s="225" t="s">
        <v>1</v>
      </c>
      <c r="W48" s="225" t="s">
        <v>3</v>
      </c>
      <c r="X48" s="225" t="s">
        <v>3</v>
      </c>
      <c r="Y48" s="225" t="s">
        <v>1</v>
      </c>
      <c r="Z48" s="225" t="s">
        <v>1</v>
      </c>
      <c r="AA48" s="225" t="s">
        <v>1</v>
      </c>
      <c r="AB48" s="225" t="s">
        <v>1</v>
      </c>
      <c r="AC48" s="225" t="s">
        <v>1</v>
      </c>
      <c r="AD48" s="225" t="s">
        <v>1</v>
      </c>
      <c r="AE48" s="225" t="s">
        <v>1</v>
      </c>
      <c r="AF48" s="225" t="s">
        <v>1</v>
      </c>
      <c r="AG48" s="225" t="s">
        <v>3</v>
      </c>
      <c r="AH48" s="225" t="s">
        <v>1</v>
      </c>
      <c r="AI48" s="225" t="s">
        <v>1</v>
      </c>
      <c r="AJ48" s="225" t="s">
        <v>1</v>
      </c>
      <c r="AK48" s="225" t="s">
        <v>3</v>
      </c>
      <c r="AL48" s="225" t="s">
        <v>1</v>
      </c>
      <c r="AM48" s="225" t="s">
        <v>3</v>
      </c>
      <c r="AN48" s="225" t="s">
        <v>1</v>
      </c>
      <c r="AO48" s="225" t="s">
        <v>3</v>
      </c>
      <c r="AP48" s="225" t="s">
        <v>3</v>
      </c>
      <c r="AQ48" s="225" t="s">
        <v>3</v>
      </c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</row>
    <row r="49" spans="1:83" ht="24.75" customHeight="1" thickBot="1">
      <c r="A49" s="303"/>
      <c r="B49" s="108" t="s">
        <v>1174</v>
      </c>
      <c r="C49" s="106" t="s">
        <v>866</v>
      </c>
      <c r="D49" s="225" t="s">
        <v>1</v>
      </c>
      <c r="E49" s="225" t="s">
        <v>3</v>
      </c>
      <c r="F49" s="225" t="s">
        <v>3</v>
      </c>
      <c r="G49" s="225" t="s">
        <v>1</v>
      </c>
      <c r="H49" s="225" t="s">
        <v>1</v>
      </c>
      <c r="I49" s="225" t="s">
        <v>3</v>
      </c>
      <c r="J49" s="225" t="s">
        <v>3</v>
      </c>
      <c r="K49" s="225" t="s">
        <v>1</v>
      </c>
      <c r="L49" s="225" t="s">
        <v>3</v>
      </c>
      <c r="M49" s="225" t="s">
        <v>3</v>
      </c>
      <c r="N49" s="225" t="s">
        <v>1</v>
      </c>
      <c r="O49" s="225" t="s">
        <v>3</v>
      </c>
      <c r="P49" s="225" t="s">
        <v>3</v>
      </c>
      <c r="Q49" s="225" t="s">
        <v>1</v>
      </c>
      <c r="R49" s="225" t="s">
        <v>3</v>
      </c>
      <c r="S49" s="225" t="s">
        <v>1</v>
      </c>
      <c r="T49" s="225" t="s">
        <v>3</v>
      </c>
      <c r="U49" s="225" t="s">
        <v>3</v>
      </c>
      <c r="V49" s="225" t="s">
        <v>1</v>
      </c>
      <c r="W49" s="225" t="s">
        <v>3</v>
      </c>
      <c r="X49" s="225" t="s">
        <v>3</v>
      </c>
      <c r="Y49" s="225" t="s">
        <v>1</v>
      </c>
      <c r="Z49" s="225" t="s">
        <v>1</v>
      </c>
      <c r="AA49" s="225" t="s">
        <v>1</v>
      </c>
      <c r="AB49" s="225" t="s">
        <v>1</v>
      </c>
      <c r="AC49" s="225" t="s">
        <v>1</v>
      </c>
      <c r="AD49" s="225" t="s">
        <v>1</v>
      </c>
      <c r="AE49" s="225" t="s">
        <v>1</v>
      </c>
      <c r="AF49" s="225" t="s">
        <v>1</v>
      </c>
      <c r="AG49" s="225" t="s">
        <v>3</v>
      </c>
      <c r="AH49" s="225" t="s">
        <v>1</v>
      </c>
      <c r="AI49" s="225" t="s">
        <v>1</v>
      </c>
      <c r="AJ49" s="225" t="s">
        <v>1</v>
      </c>
      <c r="AK49" s="225" t="s">
        <v>3</v>
      </c>
      <c r="AL49" s="225" t="s">
        <v>1</v>
      </c>
      <c r="AM49" s="225" t="s">
        <v>3</v>
      </c>
      <c r="AN49" s="225" t="s">
        <v>1</v>
      </c>
      <c r="AO49" s="225" t="s">
        <v>3</v>
      </c>
      <c r="AP49" s="225" t="s">
        <v>3</v>
      </c>
      <c r="AQ49" s="225" t="s">
        <v>3</v>
      </c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</row>
    <row r="50" spans="1:83" ht="30.75" customHeight="1" thickBot="1">
      <c r="A50" s="303"/>
      <c r="B50" s="108" t="s">
        <v>1175</v>
      </c>
      <c r="C50" s="106" t="s">
        <v>866</v>
      </c>
      <c r="D50" s="225" t="s">
        <v>1</v>
      </c>
      <c r="E50" s="225" t="s">
        <v>3</v>
      </c>
      <c r="F50" s="225" t="s">
        <v>3</v>
      </c>
      <c r="G50" s="225" t="s">
        <v>1</v>
      </c>
      <c r="H50" s="225" t="s">
        <v>1</v>
      </c>
      <c r="I50" s="225" t="s">
        <v>3</v>
      </c>
      <c r="J50" s="225" t="s">
        <v>3</v>
      </c>
      <c r="K50" s="225" t="s">
        <v>1</v>
      </c>
      <c r="L50" s="225" t="s">
        <v>3</v>
      </c>
      <c r="M50" s="225" t="s">
        <v>3</v>
      </c>
      <c r="N50" s="225" t="s">
        <v>1</v>
      </c>
      <c r="O50" s="225" t="s">
        <v>3</v>
      </c>
      <c r="P50" s="225" t="s">
        <v>3</v>
      </c>
      <c r="Q50" s="225" t="s">
        <v>1</v>
      </c>
      <c r="R50" s="225" t="s">
        <v>3</v>
      </c>
      <c r="S50" s="225" t="s">
        <v>1</v>
      </c>
      <c r="T50" s="225" t="s">
        <v>3</v>
      </c>
      <c r="U50" s="225" t="s">
        <v>3</v>
      </c>
      <c r="V50" s="225" t="s">
        <v>1</v>
      </c>
      <c r="W50" s="225" t="s">
        <v>3</v>
      </c>
      <c r="X50" s="225" t="s">
        <v>3</v>
      </c>
      <c r="Y50" s="225" t="s">
        <v>1</v>
      </c>
      <c r="Z50" s="225" t="s">
        <v>1</v>
      </c>
      <c r="AA50" s="225" t="s">
        <v>1</v>
      </c>
      <c r="AB50" s="225" t="s">
        <v>1</v>
      </c>
      <c r="AC50" s="225" t="s">
        <v>1</v>
      </c>
      <c r="AD50" s="225" t="s">
        <v>1</v>
      </c>
      <c r="AE50" s="225" t="s">
        <v>1</v>
      </c>
      <c r="AF50" s="225" t="s">
        <v>1</v>
      </c>
      <c r="AG50" s="225" t="s">
        <v>3</v>
      </c>
      <c r="AH50" s="225" t="s">
        <v>1</v>
      </c>
      <c r="AI50" s="225" t="s">
        <v>1</v>
      </c>
      <c r="AJ50" s="225" t="s">
        <v>1</v>
      </c>
      <c r="AK50" s="225" t="s">
        <v>3</v>
      </c>
      <c r="AL50" s="225" t="s">
        <v>1</v>
      </c>
      <c r="AM50" s="225" t="s">
        <v>3</v>
      </c>
      <c r="AN50" s="225" t="s">
        <v>1</v>
      </c>
      <c r="AO50" s="225" t="s">
        <v>3</v>
      </c>
      <c r="AP50" s="225" t="s">
        <v>3</v>
      </c>
      <c r="AQ50" s="225" t="s">
        <v>3</v>
      </c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</row>
    <row r="51" spans="1:83" ht="62.25" customHeight="1" thickBot="1">
      <c r="A51" s="303"/>
      <c r="B51" s="109" t="s">
        <v>1176</v>
      </c>
      <c r="C51" s="106" t="s">
        <v>866</v>
      </c>
      <c r="D51" s="225" t="s">
        <v>1</v>
      </c>
      <c r="E51" s="225" t="s">
        <v>3</v>
      </c>
      <c r="F51" s="225" t="s">
        <v>3</v>
      </c>
      <c r="G51" s="225" t="s">
        <v>1</v>
      </c>
      <c r="H51" s="225" t="s">
        <v>1</v>
      </c>
      <c r="I51" s="225" t="s">
        <v>3</v>
      </c>
      <c r="J51" s="225" t="s">
        <v>3</v>
      </c>
      <c r="K51" s="225" t="s">
        <v>1</v>
      </c>
      <c r="L51" s="225" t="s">
        <v>3</v>
      </c>
      <c r="M51" s="225" t="s">
        <v>3</v>
      </c>
      <c r="N51" s="225" t="s">
        <v>1</v>
      </c>
      <c r="O51" s="225" t="s">
        <v>3</v>
      </c>
      <c r="P51" s="225" t="s">
        <v>3</v>
      </c>
      <c r="Q51" s="225" t="s">
        <v>1</v>
      </c>
      <c r="R51" s="225" t="s">
        <v>3</v>
      </c>
      <c r="S51" s="225" t="s">
        <v>1</v>
      </c>
      <c r="T51" s="225" t="s">
        <v>3</v>
      </c>
      <c r="U51" s="225" t="s">
        <v>3</v>
      </c>
      <c r="V51" s="225" t="s">
        <v>1</v>
      </c>
      <c r="W51" s="225" t="s">
        <v>3</v>
      </c>
      <c r="X51" s="225" t="s">
        <v>1</v>
      </c>
      <c r="Y51" s="225" t="s">
        <v>1</v>
      </c>
      <c r="Z51" s="225" t="s">
        <v>1</v>
      </c>
      <c r="AA51" s="225" t="s">
        <v>1</v>
      </c>
      <c r="AB51" s="225" t="s">
        <v>1</v>
      </c>
      <c r="AC51" s="225" t="s">
        <v>1</v>
      </c>
      <c r="AD51" s="225" t="s">
        <v>1</v>
      </c>
      <c r="AE51" s="225" t="s">
        <v>1</v>
      </c>
      <c r="AF51" s="225" t="s">
        <v>1</v>
      </c>
      <c r="AG51" s="225" t="s">
        <v>3</v>
      </c>
      <c r="AH51" s="225" t="s">
        <v>1</v>
      </c>
      <c r="AI51" s="225" t="s">
        <v>1</v>
      </c>
      <c r="AJ51" s="225" t="s">
        <v>1</v>
      </c>
      <c r="AK51" s="225" t="s">
        <v>3</v>
      </c>
      <c r="AL51" s="225" t="s">
        <v>1</v>
      </c>
      <c r="AM51" s="225" t="s">
        <v>3</v>
      </c>
      <c r="AN51" s="225" t="s">
        <v>1</v>
      </c>
      <c r="AO51" s="225" t="s">
        <v>3</v>
      </c>
      <c r="AP51" s="225" t="s">
        <v>3</v>
      </c>
      <c r="AQ51" s="225" t="s">
        <v>3</v>
      </c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</row>
    <row r="52" spans="1:83" ht="46.5" customHeight="1" thickBot="1">
      <c r="A52" s="303"/>
      <c r="B52" s="108" t="s">
        <v>1177</v>
      </c>
      <c r="C52" s="106" t="s">
        <v>866</v>
      </c>
      <c r="D52" s="225" t="s">
        <v>1</v>
      </c>
      <c r="E52" s="225" t="s">
        <v>3</v>
      </c>
      <c r="F52" s="225" t="s">
        <v>3</v>
      </c>
      <c r="G52" s="225" t="s">
        <v>1</v>
      </c>
      <c r="H52" s="225" t="s">
        <v>1</v>
      </c>
      <c r="I52" s="225" t="s">
        <v>3</v>
      </c>
      <c r="J52" s="225" t="s">
        <v>3</v>
      </c>
      <c r="K52" s="225" t="s">
        <v>1</v>
      </c>
      <c r="L52" s="225" t="s">
        <v>3</v>
      </c>
      <c r="M52" s="225" t="s">
        <v>3</v>
      </c>
      <c r="N52" s="225" t="s">
        <v>1</v>
      </c>
      <c r="O52" s="225" t="s">
        <v>3</v>
      </c>
      <c r="P52" s="225" t="s">
        <v>3</v>
      </c>
      <c r="Q52" s="225" t="s">
        <v>1</v>
      </c>
      <c r="R52" s="225" t="s">
        <v>3</v>
      </c>
      <c r="S52" s="225" t="s">
        <v>1</v>
      </c>
      <c r="T52" s="225" t="s">
        <v>3</v>
      </c>
      <c r="U52" s="225" t="s">
        <v>3</v>
      </c>
      <c r="V52" s="225" t="s">
        <v>1</v>
      </c>
      <c r="W52" s="225" t="s">
        <v>3</v>
      </c>
      <c r="X52" s="225" t="s">
        <v>3</v>
      </c>
      <c r="Y52" s="225" t="s">
        <v>1</v>
      </c>
      <c r="Z52" s="225" t="s">
        <v>1</v>
      </c>
      <c r="AA52" s="225" t="s">
        <v>1</v>
      </c>
      <c r="AB52" s="225" t="s">
        <v>1</v>
      </c>
      <c r="AC52" s="225" t="s">
        <v>1</v>
      </c>
      <c r="AD52" s="225" t="s">
        <v>1</v>
      </c>
      <c r="AE52" s="225" t="s">
        <v>1</v>
      </c>
      <c r="AF52" s="225" t="s">
        <v>1</v>
      </c>
      <c r="AG52" s="225" t="s">
        <v>3</v>
      </c>
      <c r="AH52" s="225" t="s">
        <v>1</v>
      </c>
      <c r="AI52" s="225" t="s">
        <v>1</v>
      </c>
      <c r="AJ52" s="225" t="s">
        <v>1</v>
      </c>
      <c r="AK52" s="225" t="s">
        <v>3</v>
      </c>
      <c r="AL52" s="225" t="s">
        <v>1</v>
      </c>
      <c r="AM52" s="225" t="s">
        <v>3</v>
      </c>
      <c r="AN52" s="225" t="s">
        <v>1</v>
      </c>
      <c r="AO52" s="225" t="s">
        <v>3</v>
      </c>
      <c r="AP52" s="225" t="s">
        <v>3</v>
      </c>
      <c r="AQ52" s="225" t="s">
        <v>3</v>
      </c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</row>
    <row r="53" spans="1:83" ht="74.25" customHeight="1" thickBot="1">
      <c r="A53" s="303"/>
      <c r="B53" s="109" t="s">
        <v>1178</v>
      </c>
      <c r="C53" s="106" t="s">
        <v>866</v>
      </c>
      <c r="D53" s="225" t="s">
        <v>1</v>
      </c>
      <c r="E53" s="225" t="s">
        <v>3</v>
      </c>
      <c r="F53" s="225" t="s">
        <v>3</v>
      </c>
      <c r="G53" s="225" t="s">
        <v>1</v>
      </c>
      <c r="H53" s="225" t="s">
        <v>1</v>
      </c>
      <c r="I53" s="225" t="s">
        <v>3</v>
      </c>
      <c r="J53" s="225" t="s">
        <v>3</v>
      </c>
      <c r="K53" s="225" t="s">
        <v>1</v>
      </c>
      <c r="L53" s="225" t="s">
        <v>3</v>
      </c>
      <c r="M53" s="225" t="s">
        <v>3</v>
      </c>
      <c r="N53" s="225" t="s">
        <v>1</v>
      </c>
      <c r="O53" s="225" t="s">
        <v>3</v>
      </c>
      <c r="P53" s="225" t="s">
        <v>3</v>
      </c>
      <c r="Q53" s="225" t="s">
        <v>1</v>
      </c>
      <c r="R53" s="225" t="s">
        <v>3</v>
      </c>
      <c r="S53" s="225" t="s">
        <v>1</v>
      </c>
      <c r="T53" s="225" t="s">
        <v>3</v>
      </c>
      <c r="U53" s="225" t="s">
        <v>3</v>
      </c>
      <c r="V53" s="225" t="s">
        <v>1</v>
      </c>
      <c r="W53" s="225" t="s">
        <v>3</v>
      </c>
      <c r="X53" s="225" t="s">
        <v>3</v>
      </c>
      <c r="Y53" s="225" t="s">
        <v>1</v>
      </c>
      <c r="Z53" s="225" t="s">
        <v>1</v>
      </c>
      <c r="AA53" s="225" t="s">
        <v>1</v>
      </c>
      <c r="AB53" s="225" t="s">
        <v>1</v>
      </c>
      <c r="AC53" s="225" t="s">
        <v>1</v>
      </c>
      <c r="AD53" s="225" t="s">
        <v>1</v>
      </c>
      <c r="AE53" s="225" t="s">
        <v>1</v>
      </c>
      <c r="AF53" s="225" t="s">
        <v>1</v>
      </c>
      <c r="AG53" s="225" t="s">
        <v>3</v>
      </c>
      <c r="AH53" s="225" t="s">
        <v>1</v>
      </c>
      <c r="AI53" s="225" t="s">
        <v>1</v>
      </c>
      <c r="AJ53" s="225" t="s">
        <v>1</v>
      </c>
      <c r="AK53" s="225" t="s">
        <v>3</v>
      </c>
      <c r="AL53" s="225" t="s">
        <v>1</v>
      </c>
      <c r="AM53" s="225" t="s">
        <v>3</v>
      </c>
      <c r="AN53" s="225" t="s">
        <v>1</v>
      </c>
      <c r="AO53" s="225" t="s">
        <v>3</v>
      </c>
      <c r="AP53" s="225" t="s">
        <v>3</v>
      </c>
      <c r="AQ53" s="225" t="s">
        <v>3</v>
      </c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</row>
    <row r="54" spans="1:83" ht="16.5" customHeight="1" thickBot="1">
      <c r="A54" s="303"/>
      <c r="B54" s="304" t="s">
        <v>1179</v>
      </c>
      <c r="C54" s="106" t="s">
        <v>869</v>
      </c>
      <c r="D54" s="226">
        <v>44</v>
      </c>
      <c r="E54" s="226">
        <v>0</v>
      </c>
      <c r="F54" s="226">
        <v>0</v>
      </c>
      <c r="G54" s="226">
        <v>55</v>
      </c>
      <c r="H54" s="226">
        <v>0</v>
      </c>
      <c r="I54" s="226">
        <v>0</v>
      </c>
      <c r="J54" s="226"/>
      <c r="K54" s="226">
        <v>27</v>
      </c>
      <c r="L54" s="226">
        <v>0</v>
      </c>
      <c r="M54" s="226">
        <v>0</v>
      </c>
      <c r="N54" s="226">
        <v>8</v>
      </c>
      <c r="O54" s="226">
        <v>0</v>
      </c>
      <c r="P54" s="226">
        <v>0</v>
      </c>
      <c r="Q54" s="226">
        <v>25</v>
      </c>
      <c r="R54" s="226">
        <v>0</v>
      </c>
      <c r="S54" s="226">
        <v>27</v>
      </c>
      <c r="T54" s="226">
        <v>0</v>
      </c>
      <c r="U54" s="226">
        <v>0</v>
      </c>
      <c r="V54" s="226">
        <v>25</v>
      </c>
      <c r="W54" s="226">
        <v>0</v>
      </c>
      <c r="X54" s="226">
        <v>0</v>
      </c>
      <c r="Y54" s="226">
        <v>25</v>
      </c>
      <c r="Z54" s="226">
        <v>25</v>
      </c>
      <c r="AA54" s="226">
        <v>15</v>
      </c>
      <c r="AB54" s="226">
        <v>37</v>
      </c>
      <c r="AC54" s="226">
        <v>28</v>
      </c>
      <c r="AD54" s="226">
        <v>36</v>
      </c>
      <c r="AE54" s="226">
        <v>234</v>
      </c>
      <c r="AF54" s="226">
        <v>24</v>
      </c>
      <c r="AG54" s="226">
        <v>0</v>
      </c>
      <c r="AH54" s="226">
        <v>28</v>
      </c>
      <c r="AI54" s="226">
        <v>23</v>
      </c>
      <c r="AJ54" s="226">
        <v>29</v>
      </c>
      <c r="AK54" s="226">
        <v>0</v>
      </c>
      <c r="AL54" s="226">
        <v>20</v>
      </c>
      <c r="AM54" s="226">
        <v>0</v>
      </c>
      <c r="AN54" s="226">
        <v>0</v>
      </c>
      <c r="AO54" s="226">
        <v>0</v>
      </c>
      <c r="AP54" s="226">
        <v>0</v>
      </c>
      <c r="AQ54" s="226">
        <v>0</v>
      </c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</row>
    <row r="55" spans="1:83" ht="16.5" customHeight="1" thickBot="1">
      <c r="A55" s="303"/>
      <c r="B55" s="304"/>
      <c r="C55" s="106" t="s">
        <v>870</v>
      </c>
      <c r="D55" s="227" t="e">
        <f>D54/#REF!*100</f>
        <v>#REF!</v>
      </c>
      <c r="E55" s="227" t="e">
        <f t="shared" ref="E55" si="193">E54/#REF!*100</f>
        <v>#REF!</v>
      </c>
      <c r="F55" s="227" t="e">
        <f t="shared" ref="F55" si="194">F54/#REF!*100</f>
        <v>#REF!</v>
      </c>
      <c r="G55" s="227" t="e">
        <f t="shared" ref="G55" si="195">G54/#REF!*100</f>
        <v>#REF!</v>
      </c>
      <c r="H55" s="227" t="e">
        <f t="shared" ref="H55" si="196">H54/#REF!*100</f>
        <v>#REF!</v>
      </c>
      <c r="I55" s="227" t="e">
        <f t="shared" ref="I55" si="197">I54/#REF!*100</f>
        <v>#REF!</v>
      </c>
      <c r="J55" s="227" t="e">
        <f t="shared" ref="J55" si="198">J54/#REF!*100</f>
        <v>#REF!</v>
      </c>
      <c r="K55" s="227" t="e">
        <f t="shared" ref="K55" si="199">K54/#REF!*100</f>
        <v>#REF!</v>
      </c>
      <c r="L55" s="227" t="e">
        <f t="shared" ref="L55" si="200">L54/#REF!*100</f>
        <v>#REF!</v>
      </c>
      <c r="M55" s="227" t="e">
        <f t="shared" ref="M55" si="201">M54/#REF!*100</f>
        <v>#REF!</v>
      </c>
      <c r="N55" s="227" t="e">
        <f t="shared" ref="N55" si="202">N54/#REF!*100</f>
        <v>#REF!</v>
      </c>
      <c r="O55" s="227" t="e">
        <f t="shared" ref="O55" si="203">O54/#REF!*100</f>
        <v>#REF!</v>
      </c>
      <c r="P55" s="227" t="e">
        <f t="shared" ref="P55" si="204">P54/#REF!*100</f>
        <v>#REF!</v>
      </c>
      <c r="Q55" s="227" t="e">
        <f t="shared" ref="Q55" si="205">Q54/#REF!*100</f>
        <v>#REF!</v>
      </c>
      <c r="R55" s="227" t="e">
        <f t="shared" ref="R55" si="206">R54/#REF!*100</f>
        <v>#REF!</v>
      </c>
      <c r="S55" s="227" t="e">
        <f t="shared" ref="S55" si="207">S54/#REF!*100</f>
        <v>#REF!</v>
      </c>
      <c r="T55" s="227" t="e">
        <f t="shared" ref="T55" si="208">T54/#REF!*100</f>
        <v>#REF!</v>
      </c>
      <c r="U55" s="227" t="e">
        <f t="shared" ref="U55" si="209">U54/#REF!*100</f>
        <v>#REF!</v>
      </c>
      <c r="V55" s="227" t="e">
        <f t="shared" ref="V55" si="210">V54/#REF!*100</f>
        <v>#REF!</v>
      </c>
      <c r="W55" s="227" t="e">
        <f t="shared" ref="W55" si="211">W54/#REF!*100</f>
        <v>#REF!</v>
      </c>
      <c r="X55" s="227" t="e">
        <f t="shared" ref="X55" si="212">X54/#REF!*100</f>
        <v>#REF!</v>
      </c>
      <c r="Y55" s="227" t="e">
        <f t="shared" ref="Y55" si="213">Y54/#REF!*100</f>
        <v>#REF!</v>
      </c>
      <c r="Z55" s="227" t="e">
        <f t="shared" ref="Z55" si="214">Z54/#REF!*100</f>
        <v>#REF!</v>
      </c>
      <c r="AA55" s="227" t="e">
        <f t="shared" ref="AA55" si="215">AA54/#REF!*100</f>
        <v>#REF!</v>
      </c>
      <c r="AB55" s="227" t="e">
        <f t="shared" ref="AB55" si="216">AB54/#REF!*100</f>
        <v>#REF!</v>
      </c>
      <c r="AC55" s="227" t="e">
        <f t="shared" ref="AC55" si="217">AC54/#REF!*100</f>
        <v>#REF!</v>
      </c>
      <c r="AD55" s="227" t="e">
        <f t="shared" ref="AD55" si="218">AD54/#REF!*100</f>
        <v>#REF!</v>
      </c>
      <c r="AE55" s="227" t="e">
        <f>AE54/#REF!*100</f>
        <v>#REF!</v>
      </c>
      <c r="AF55" s="227" t="e">
        <f t="shared" ref="AF55" si="219">AF54/#REF!*100</f>
        <v>#REF!</v>
      </c>
      <c r="AG55" s="227" t="e">
        <f t="shared" ref="AG55" si="220">AG54/#REF!*100</f>
        <v>#REF!</v>
      </c>
      <c r="AH55" s="227" t="e">
        <f t="shared" ref="AH55" si="221">AH54/#REF!*100</f>
        <v>#REF!</v>
      </c>
      <c r="AI55" s="227" t="e">
        <f t="shared" ref="AI55" si="222">AI54/#REF!*100</f>
        <v>#REF!</v>
      </c>
      <c r="AJ55" s="227" t="e">
        <f t="shared" ref="AJ55" si="223">AJ54/#REF!*100</f>
        <v>#REF!</v>
      </c>
      <c r="AK55" s="227" t="e">
        <f t="shared" ref="AK55" si="224">AK54/#REF!*100</f>
        <v>#REF!</v>
      </c>
      <c r="AL55" s="227" t="e">
        <f t="shared" ref="AL55" si="225">AL54/#REF!*100</f>
        <v>#REF!</v>
      </c>
      <c r="AM55" s="227" t="e">
        <f t="shared" ref="AM55" si="226">AM54/#REF!*100</f>
        <v>#REF!</v>
      </c>
      <c r="AN55" s="227" t="e">
        <f t="shared" ref="AN55" si="227">AN54/#REF!*100</f>
        <v>#REF!</v>
      </c>
      <c r="AO55" s="227" t="e">
        <f t="shared" ref="AO55" si="228">AO54/#REF!*100</f>
        <v>#REF!</v>
      </c>
      <c r="AP55" s="227" t="e">
        <f t="shared" ref="AP55" si="229">AP54/#REF!*100</f>
        <v>#REF!</v>
      </c>
      <c r="AQ55" s="227" t="e">
        <f t="shared" ref="AQ55" si="230">AQ54/#REF!*100</f>
        <v>#REF!</v>
      </c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</row>
    <row r="56" spans="1:83" ht="16.5" customHeight="1" thickBot="1">
      <c r="A56" s="303"/>
      <c r="B56" s="111" t="s">
        <v>1180</v>
      </c>
      <c r="C56" s="106" t="s">
        <v>866</v>
      </c>
      <c r="D56" s="225" t="s">
        <v>1</v>
      </c>
      <c r="E56" s="225" t="s">
        <v>3</v>
      </c>
      <c r="F56" s="225" t="s">
        <v>3</v>
      </c>
      <c r="G56" s="225" t="s">
        <v>1</v>
      </c>
      <c r="H56" s="225" t="s">
        <v>1</v>
      </c>
      <c r="I56" s="225" t="s">
        <v>3</v>
      </c>
      <c r="J56" s="225" t="s">
        <v>3</v>
      </c>
      <c r="K56" s="225" t="s">
        <v>1</v>
      </c>
      <c r="L56" s="225" t="s">
        <v>3</v>
      </c>
      <c r="M56" s="225"/>
      <c r="N56" s="225" t="s">
        <v>1</v>
      </c>
      <c r="O56" s="225" t="s">
        <v>3</v>
      </c>
      <c r="P56" s="225" t="s">
        <v>3</v>
      </c>
      <c r="Q56" s="225" t="s">
        <v>1</v>
      </c>
      <c r="R56" s="225" t="s">
        <v>3</v>
      </c>
      <c r="S56" s="225" t="s">
        <v>1</v>
      </c>
      <c r="T56" s="225" t="s">
        <v>3</v>
      </c>
      <c r="U56" s="225" t="s">
        <v>3</v>
      </c>
      <c r="V56" s="225" t="s">
        <v>1</v>
      </c>
      <c r="W56" s="225" t="s">
        <v>3</v>
      </c>
      <c r="X56" s="225" t="s">
        <v>3</v>
      </c>
      <c r="Y56" s="225" t="s">
        <v>1</v>
      </c>
      <c r="Z56" s="225" t="s">
        <v>1</v>
      </c>
      <c r="AA56" s="225" t="s">
        <v>1</v>
      </c>
      <c r="AB56" s="225" t="s">
        <v>1</v>
      </c>
      <c r="AC56" s="225" t="s">
        <v>1</v>
      </c>
      <c r="AD56" s="225" t="s">
        <v>1</v>
      </c>
      <c r="AE56" s="225" t="s">
        <v>1</v>
      </c>
      <c r="AF56" s="225" t="s">
        <v>1</v>
      </c>
      <c r="AG56" s="225" t="s">
        <v>3</v>
      </c>
      <c r="AH56" s="225" t="s">
        <v>1</v>
      </c>
      <c r="AI56" s="225" t="s">
        <v>1</v>
      </c>
      <c r="AJ56" s="225" t="s">
        <v>1</v>
      </c>
      <c r="AK56" s="225" t="s">
        <v>3</v>
      </c>
      <c r="AL56" s="225" t="s">
        <v>1</v>
      </c>
      <c r="AM56" s="225" t="s">
        <v>3</v>
      </c>
      <c r="AN56" s="225" t="s">
        <v>1</v>
      </c>
      <c r="AO56" s="225" t="s">
        <v>3</v>
      </c>
      <c r="AP56" s="225" t="s">
        <v>3</v>
      </c>
      <c r="AQ56" s="225" t="s">
        <v>3</v>
      </c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</row>
    <row r="57" spans="1:83" ht="16.5" customHeight="1" thickBot="1">
      <c r="A57" s="303"/>
      <c r="B57" s="304" t="s">
        <v>1179</v>
      </c>
      <c r="C57" s="106" t="s">
        <v>869</v>
      </c>
      <c r="D57" s="226">
        <v>44</v>
      </c>
      <c r="E57" s="226">
        <v>0</v>
      </c>
      <c r="F57" s="226">
        <v>0</v>
      </c>
      <c r="G57" s="226">
        <v>55</v>
      </c>
      <c r="H57" s="226">
        <v>0</v>
      </c>
      <c r="I57" s="226">
        <v>0</v>
      </c>
      <c r="J57" s="226">
        <v>0</v>
      </c>
      <c r="K57" s="226">
        <v>27</v>
      </c>
      <c r="L57" s="226">
        <v>0</v>
      </c>
      <c r="M57" s="226">
        <v>0</v>
      </c>
      <c r="N57" s="226">
        <v>8</v>
      </c>
      <c r="O57" s="226">
        <v>0</v>
      </c>
      <c r="P57" s="226">
        <v>0</v>
      </c>
      <c r="Q57" s="226">
        <v>25</v>
      </c>
      <c r="R57" s="226">
        <v>0</v>
      </c>
      <c r="S57" s="226">
        <v>27</v>
      </c>
      <c r="T57" s="226">
        <v>0</v>
      </c>
      <c r="U57" s="226">
        <v>0</v>
      </c>
      <c r="V57" s="226">
        <v>25</v>
      </c>
      <c r="W57" s="226">
        <v>0</v>
      </c>
      <c r="X57" s="226">
        <v>0</v>
      </c>
      <c r="Y57" s="226">
        <v>25</v>
      </c>
      <c r="Z57" s="226">
        <v>25</v>
      </c>
      <c r="AA57" s="226">
        <v>15</v>
      </c>
      <c r="AB57" s="226">
        <v>37</v>
      </c>
      <c r="AC57" s="226">
        <v>28</v>
      </c>
      <c r="AD57" s="226">
        <v>36</v>
      </c>
      <c r="AE57" s="226">
        <v>234</v>
      </c>
      <c r="AF57" s="226">
        <v>24</v>
      </c>
      <c r="AG57" s="226">
        <v>0</v>
      </c>
      <c r="AH57" s="226">
        <v>28</v>
      </c>
      <c r="AI57" s="226">
        <v>23</v>
      </c>
      <c r="AJ57" s="226">
        <v>29</v>
      </c>
      <c r="AK57" s="226">
        <v>0</v>
      </c>
      <c r="AL57" s="226">
        <v>20</v>
      </c>
      <c r="AM57" s="226">
        <v>0</v>
      </c>
      <c r="AN57" s="226">
        <v>0</v>
      </c>
      <c r="AO57" s="226">
        <v>0</v>
      </c>
      <c r="AP57" s="226">
        <v>0</v>
      </c>
      <c r="AQ57" s="226">
        <v>0</v>
      </c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</row>
    <row r="58" spans="1:83" ht="16.5" customHeight="1" thickBot="1">
      <c r="A58" s="303"/>
      <c r="B58" s="304"/>
      <c r="C58" s="106" t="s">
        <v>870</v>
      </c>
      <c r="D58" s="227" t="e">
        <f>D57/#REF!*100</f>
        <v>#REF!</v>
      </c>
      <c r="E58" s="227" t="e">
        <f t="shared" ref="E58" si="231">E57/#REF!*100</f>
        <v>#REF!</v>
      </c>
      <c r="F58" s="227" t="e">
        <f t="shared" ref="F58" si="232">F57/#REF!*100</f>
        <v>#REF!</v>
      </c>
      <c r="G58" s="227" t="e">
        <f t="shared" ref="G58" si="233">G57/#REF!*100</f>
        <v>#REF!</v>
      </c>
      <c r="H58" s="227" t="e">
        <f t="shared" ref="H58" si="234">H57/#REF!*100</f>
        <v>#REF!</v>
      </c>
      <c r="I58" s="227" t="e">
        <f t="shared" ref="I58" si="235">I57/#REF!*100</f>
        <v>#REF!</v>
      </c>
      <c r="J58" s="227" t="e">
        <f t="shared" ref="J58" si="236">J57/#REF!*100</f>
        <v>#REF!</v>
      </c>
      <c r="K58" s="227" t="e">
        <f t="shared" ref="K58" si="237">K57/#REF!*100</f>
        <v>#REF!</v>
      </c>
      <c r="L58" s="227" t="e">
        <f t="shared" ref="L58" si="238">L57/#REF!*100</f>
        <v>#REF!</v>
      </c>
      <c r="M58" s="227" t="e">
        <f t="shared" ref="M58" si="239">M57/#REF!*100</f>
        <v>#REF!</v>
      </c>
      <c r="N58" s="227" t="e">
        <f t="shared" ref="N58" si="240">N57/#REF!*100</f>
        <v>#REF!</v>
      </c>
      <c r="O58" s="227" t="e">
        <f t="shared" ref="O58" si="241">O57/#REF!*100</f>
        <v>#REF!</v>
      </c>
      <c r="P58" s="227" t="e">
        <f t="shared" ref="P58" si="242">P57/#REF!*100</f>
        <v>#REF!</v>
      </c>
      <c r="Q58" s="227" t="e">
        <f t="shared" ref="Q58" si="243">Q57/#REF!*100</f>
        <v>#REF!</v>
      </c>
      <c r="R58" s="227" t="e">
        <f t="shared" ref="R58" si="244">R57/#REF!*100</f>
        <v>#REF!</v>
      </c>
      <c r="S58" s="227" t="e">
        <f t="shared" ref="S58" si="245">S57/#REF!*100</f>
        <v>#REF!</v>
      </c>
      <c r="T58" s="227" t="e">
        <f t="shared" ref="T58" si="246">T57/#REF!*100</f>
        <v>#REF!</v>
      </c>
      <c r="U58" s="227" t="e">
        <f t="shared" ref="U58" si="247">U57/#REF!*100</f>
        <v>#REF!</v>
      </c>
      <c r="V58" s="227" t="e">
        <f t="shared" ref="V58" si="248">V57/#REF!*100</f>
        <v>#REF!</v>
      </c>
      <c r="W58" s="227" t="e">
        <f t="shared" ref="W58" si="249">W57/#REF!*100</f>
        <v>#REF!</v>
      </c>
      <c r="X58" s="227" t="e">
        <f t="shared" ref="X58" si="250">X57/#REF!*100</f>
        <v>#REF!</v>
      </c>
      <c r="Y58" s="227" t="e">
        <f t="shared" ref="Y58" si="251">Y57/#REF!*100</f>
        <v>#REF!</v>
      </c>
      <c r="Z58" s="227" t="e">
        <f t="shared" ref="Z58" si="252">Z57/#REF!*100</f>
        <v>#REF!</v>
      </c>
      <c r="AA58" s="227" t="e">
        <f t="shared" ref="AA58" si="253">AA57/#REF!*100</f>
        <v>#REF!</v>
      </c>
      <c r="AB58" s="227" t="e">
        <f t="shared" ref="AB58" si="254">AB57/#REF!*100</f>
        <v>#REF!</v>
      </c>
      <c r="AC58" s="227" t="e">
        <f t="shared" ref="AC58" si="255">AC57/#REF!*100</f>
        <v>#REF!</v>
      </c>
      <c r="AD58" s="227" t="e">
        <f t="shared" ref="AD58" si="256">AD57/#REF!*100</f>
        <v>#REF!</v>
      </c>
      <c r="AE58" s="227" t="e">
        <f>AE57/#REF!*100</f>
        <v>#REF!</v>
      </c>
      <c r="AF58" s="227" t="e">
        <f t="shared" ref="AF58" si="257">AF57/#REF!*100</f>
        <v>#REF!</v>
      </c>
      <c r="AG58" s="227" t="e">
        <f t="shared" ref="AG58" si="258">AG57/#REF!*100</f>
        <v>#REF!</v>
      </c>
      <c r="AH58" s="227" t="e">
        <f t="shared" ref="AH58" si="259">AH57/#REF!*100</f>
        <v>#REF!</v>
      </c>
      <c r="AI58" s="227" t="e">
        <f t="shared" ref="AI58" si="260">AI57/#REF!*100</f>
        <v>#REF!</v>
      </c>
      <c r="AJ58" s="227" t="e">
        <f t="shared" ref="AJ58" si="261">AJ57/#REF!*100</f>
        <v>#REF!</v>
      </c>
      <c r="AK58" s="227" t="e">
        <f t="shared" ref="AK58" si="262">AK57/#REF!*100</f>
        <v>#REF!</v>
      </c>
      <c r="AL58" s="227" t="e">
        <f t="shared" ref="AL58" si="263">AL57/#REF!*100</f>
        <v>#REF!</v>
      </c>
      <c r="AM58" s="227" t="e">
        <f t="shared" ref="AM58" si="264">AM57/#REF!*100</f>
        <v>#REF!</v>
      </c>
      <c r="AN58" s="227" t="e">
        <f t="shared" ref="AN58" si="265">AN57/#REF!*100</f>
        <v>#REF!</v>
      </c>
      <c r="AO58" s="227" t="e">
        <f t="shared" ref="AO58" si="266">AO57/#REF!*100</f>
        <v>#REF!</v>
      </c>
      <c r="AP58" s="227" t="e">
        <f t="shared" ref="AP58" si="267">AP57/#REF!*100</f>
        <v>#REF!</v>
      </c>
      <c r="AQ58" s="227" t="e">
        <f t="shared" ref="AQ58" si="268">AQ57/#REF!*100</f>
        <v>#REF!</v>
      </c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</row>
    <row r="59" spans="1:83" ht="16.5" customHeight="1" thickBot="1">
      <c r="A59" s="303"/>
      <c r="B59" s="111" t="s">
        <v>1181</v>
      </c>
      <c r="C59" s="106" t="s">
        <v>866</v>
      </c>
      <c r="D59" s="225" t="s">
        <v>1</v>
      </c>
      <c r="E59" s="225" t="s">
        <v>3</v>
      </c>
      <c r="F59" s="225" t="s">
        <v>3</v>
      </c>
      <c r="G59" s="225" t="s">
        <v>1</v>
      </c>
      <c r="H59" s="225" t="s">
        <v>1</v>
      </c>
      <c r="I59" s="225" t="s">
        <v>3</v>
      </c>
      <c r="J59" s="225" t="s">
        <v>3</v>
      </c>
      <c r="K59" s="225" t="s">
        <v>1</v>
      </c>
      <c r="L59" s="225" t="s">
        <v>3</v>
      </c>
      <c r="M59" s="225"/>
      <c r="N59" s="225" t="s">
        <v>1</v>
      </c>
      <c r="O59" s="225" t="s">
        <v>3</v>
      </c>
      <c r="P59" s="225" t="s">
        <v>3</v>
      </c>
      <c r="Q59" s="225" t="s">
        <v>1</v>
      </c>
      <c r="R59" s="225" t="s">
        <v>3</v>
      </c>
      <c r="S59" s="225" t="s">
        <v>1</v>
      </c>
      <c r="T59" s="225" t="s">
        <v>3</v>
      </c>
      <c r="U59" s="225" t="s">
        <v>3</v>
      </c>
      <c r="V59" s="225" t="s">
        <v>1</v>
      </c>
      <c r="W59" s="225" t="s">
        <v>3</v>
      </c>
      <c r="X59" s="225" t="s">
        <v>3</v>
      </c>
      <c r="Y59" s="225" t="s">
        <v>1</v>
      </c>
      <c r="Z59" s="225" t="s">
        <v>1</v>
      </c>
      <c r="AA59" s="225" t="s">
        <v>1</v>
      </c>
      <c r="AB59" s="225" t="s">
        <v>1</v>
      </c>
      <c r="AC59" s="225" t="s">
        <v>1</v>
      </c>
      <c r="AD59" s="225" t="s">
        <v>1</v>
      </c>
      <c r="AE59" s="225" t="s">
        <v>1</v>
      </c>
      <c r="AF59" s="225" t="s">
        <v>1</v>
      </c>
      <c r="AG59" s="225" t="s">
        <v>3</v>
      </c>
      <c r="AH59" s="225" t="s">
        <v>1</v>
      </c>
      <c r="AI59" s="225" t="s">
        <v>1</v>
      </c>
      <c r="AJ59" s="225" t="s">
        <v>1</v>
      </c>
      <c r="AK59" s="225" t="s">
        <v>3</v>
      </c>
      <c r="AL59" s="225" t="s">
        <v>1</v>
      </c>
      <c r="AM59" s="225" t="s">
        <v>3</v>
      </c>
      <c r="AN59" s="225" t="s">
        <v>1</v>
      </c>
      <c r="AO59" s="225" t="s">
        <v>3</v>
      </c>
      <c r="AP59" s="225" t="s">
        <v>3</v>
      </c>
      <c r="AQ59" s="225" t="s">
        <v>3</v>
      </c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</row>
    <row r="60" spans="1:83" ht="16.5" customHeight="1" thickBot="1">
      <c r="A60" s="303"/>
      <c r="B60" s="305" t="s">
        <v>1179</v>
      </c>
      <c r="C60" s="106" t="s">
        <v>869</v>
      </c>
      <c r="D60" s="226">
        <v>44</v>
      </c>
      <c r="E60" s="226">
        <v>0</v>
      </c>
      <c r="F60" s="226">
        <v>0</v>
      </c>
      <c r="G60" s="226">
        <v>55</v>
      </c>
      <c r="H60" s="226">
        <v>0</v>
      </c>
      <c r="I60" s="226">
        <v>0</v>
      </c>
      <c r="J60" s="226">
        <v>0</v>
      </c>
      <c r="K60" s="226">
        <v>27</v>
      </c>
      <c r="L60" s="226">
        <v>0</v>
      </c>
      <c r="M60" s="226">
        <v>0</v>
      </c>
      <c r="N60" s="226">
        <v>8</v>
      </c>
      <c r="O60" s="226">
        <v>0</v>
      </c>
      <c r="P60" s="226">
        <v>0</v>
      </c>
      <c r="Q60" s="226">
        <v>25</v>
      </c>
      <c r="R60" s="226">
        <v>0</v>
      </c>
      <c r="S60" s="226">
        <v>27</v>
      </c>
      <c r="T60" s="226">
        <v>0</v>
      </c>
      <c r="U60" s="226">
        <v>0</v>
      </c>
      <c r="V60" s="226">
        <v>25</v>
      </c>
      <c r="W60" s="226">
        <v>0</v>
      </c>
      <c r="X60" s="226">
        <v>0</v>
      </c>
      <c r="Y60" s="226">
        <v>25</v>
      </c>
      <c r="Z60" s="226">
        <v>25</v>
      </c>
      <c r="AA60" s="226">
        <v>15</v>
      </c>
      <c r="AB60" s="226">
        <v>37</v>
      </c>
      <c r="AC60" s="226">
        <v>28</v>
      </c>
      <c r="AD60" s="226">
        <v>36</v>
      </c>
      <c r="AE60" s="226">
        <v>234</v>
      </c>
      <c r="AF60" s="226">
        <v>24</v>
      </c>
      <c r="AG60" s="226">
        <v>0</v>
      </c>
      <c r="AH60" s="226">
        <v>28</v>
      </c>
      <c r="AI60" s="226">
        <v>23</v>
      </c>
      <c r="AJ60" s="226">
        <v>29</v>
      </c>
      <c r="AK60" s="226">
        <v>0</v>
      </c>
      <c r="AL60" s="226">
        <v>20</v>
      </c>
      <c r="AM60" s="226">
        <v>0</v>
      </c>
      <c r="AN60" s="226">
        <v>0</v>
      </c>
      <c r="AO60" s="226">
        <v>0</v>
      </c>
      <c r="AP60" s="226">
        <v>0</v>
      </c>
      <c r="AQ60" s="226">
        <v>0</v>
      </c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</row>
    <row r="61" spans="1:83" ht="16.5" customHeight="1" thickBot="1">
      <c r="A61" s="303"/>
      <c r="B61" s="305"/>
      <c r="C61" s="106" t="s">
        <v>870</v>
      </c>
      <c r="D61" s="227" t="e">
        <f>D60/#REF!*100</f>
        <v>#REF!</v>
      </c>
      <c r="E61" s="227" t="e">
        <f t="shared" ref="E61" si="269">E60/#REF!*100</f>
        <v>#REF!</v>
      </c>
      <c r="F61" s="227" t="e">
        <f t="shared" ref="F61" si="270">F60/#REF!*100</f>
        <v>#REF!</v>
      </c>
      <c r="G61" s="227" t="e">
        <f t="shared" ref="G61" si="271">G60/#REF!*100</f>
        <v>#REF!</v>
      </c>
      <c r="H61" s="227" t="e">
        <f t="shared" ref="H61" si="272">H60/#REF!*100</f>
        <v>#REF!</v>
      </c>
      <c r="I61" s="227" t="e">
        <f t="shared" ref="I61" si="273">I60/#REF!*100</f>
        <v>#REF!</v>
      </c>
      <c r="J61" s="227" t="e">
        <f t="shared" ref="J61" si="274">J60/#REF!*100</f>
        <v>#REF!</v>
      </c>
      <c r="K61" s="227" t="e">
        <f t="shared" ref="K61" si="275">K60/#REF!*100</f>
        <v>#REF!</v>
      </c>
      <c r="L61" s="227" t="e">
        <f t="shared" ref="L61" si="276">L60/#REF!*100</f>
        <v>#REF!</v>
      </c>
      <c r="M61" s="227" t="e">
        <f t="shared" ref="M61" si="277">M60/#REF!*100</f>
        <v>#REF!</v>
      </c>
      <c r="N61" s="227" t="e">
        <f t="shared" ref="N61" si="278">N60/#REF!*100</f>
        <v>#REF!</v>
      </c>
      <c r="O61" s="227" t="e">
        <f t="shared" ref="O61" si="279">O60/#REF!*100</f>
        <v>#REF!</v>
      </c>
      <c r="P61" s="227" t="e">
        <f t="shared" ref="P61" si="280">P60/#REF!*100</f>
        <v>#REF!</v>
      </c>
      <c r="Q61" s="227" t="e">
        <f t="shared" ref="Q61" si="281">Q60/#REF!*100</f>
        <v>#REF!</v>
      </c>
      <c r="R61" s="227" t="e">
        <f t="shared" ref="R61" si="282">R60/#REF!*100</f>
        <v>#REF!</v>
      </c>
      <c r="S61" s="227" t="e">
        <f t="shared" ref="S61" si="283">S60/#REF!*100</f>
        <v>#REF!</v>
      </c>
      <c r="T61" s="227" t="e">
        <f t="shared" ref="T61" si="284">T60/#REF!*100</f>
        <v>#REF!</v>
      </c>
      <c r="U61" s="227" t="e">
        <f t="shared" ref="U61" si="285">U60/#REF!*100</f>
        <v>#REF!</v>
      </c>
      <c r="V61" s="227" t="e">
        <f t="shared" ref="V61" si="286">V60/#REF!*100</f>
        <v>#REF!</v>
      </c>
      <c r="W61" s="227" t="e">
        <f t="shared" ref="W61" si="287">W60/#REF!*100</f>
        <v>#REF!</v>
      </c>
      <c r="X61" s="227" t="e">
        <f t="shared" ref="X61" si="288">X60/#REF!*100</f>
        <v>#REF!</v>
      </c>
      <c r="Y61" s="227" t="e">
        <f t="shared" ref="Y61" si="289">Y60/#REF!*100</f>
        <v>#REF!</v>
      </c>
      <c r="Z61" s="227" t="e">
        <f t="shared" ref="Z61" si="290">Z60/#REF!*100</f>
        <v>#REF!</v>
      </c>
      <c r="AA61" s="227" t="e">
        <f t="shared" ref="AA61" si="291">AA60/#REF!*100</f>
        <v>#REF!</v>
      </c>
      <c r="AB61" s="227" t="e">
        <f t="shared" ref="AB61" si="292">AB60/#REF!*100</f>
        <v>#REF!</v>
      </c>
      <c r="AC61" s="227" t="e">
        <f t="shared" ref="AC61" si="293">AC60/#REF!*100</f>
        <v>#REF!</v>
      </c>
      <c r="AD61" s="227" t="e">
        <f t="shared" ref="AD61" si="294">AD60/#REF!*100</f>
        <v>#REF!</v>
      </c>
      <c r="AE61" s="227" t="e">
        <f>AE60/#REF!*100</f>
        <v>#REF!</v>
      </c>
      <c r="AF61" s="227" t="e">
        <f t="shared" ref="AF61" si="295">AF60/#REF!*100</f>
        <v>#REF!</v>
      </c>
      <c r="AG61" s="227" t="e">
        <f t="shared" ref="AG61" si="296">AG60/#REF!*100</f>
        <v>#REF!</v>
      </c>
      <c r="AH61" s="227" t="e">
        <f t="shared" ref="AH61" si="297">AH60/#REF!*100</f>
        <v>#REF!</v>
      </c>
      <c r="AI61" s="227" t="e">
        <f t="shared" ref="AI61" si="298">AI60/#REF!*100</f>
        <v>#REF!</v>
      </c>
      <c r="AJ61" s="227" t="e">
        <f t="shared" ref="AJ61" si="299">AJ60/#REF!*100</f>
        <v>#REF!</v>
      </c>
      <c r="AK61" s="227" t="e">
        <f t="shared" ref="AK61" si="300">AK60/#REF!*100</f>
        <v>#REF!</v>
      </c>
      <c r="AL61" s="227" t="e">
        <f t="shared" ref="AL61" si="301">AL60/#REF!*100</f>
        <v>#REF!</v>
      </c>
      <c r="AM61" s="227" t="e">
        <f t="shared" ref="AM61" si="302">AM60/#REF!*100</f>
        <v>#REF!</v>
      </c>
      <c r="AN61" s="227" t="e">
        <f t="shared" ref="AN61" si="303">AN60/#REF!*100</f>
        <v>#REF!</v>
      </c>
      <c r="AO61" s="227" t="e">
        <f t="shared" ref="AO61" si="304">AO60/#REF!*100</f>
        <v>#REF!</v>
      </c>
      <c r="AP61" s="227" t="e">
        <f t="shared" ref="AP61" si="305">AP60/#REF!*100</f>
        <v>#REF!</v>
      </c>
      <c r="AQ61" s="227" t="e">
        <f t="shared" ref="AQ61" si="306">AQ60/#REF!*100</f>
        <v>#REF!</v>
      </c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</row>
    <row r="62" spans="1:83" ht="16.5" customHeight="1" thickBot="1">
      <c r="A62" s="303"/>
      <c r="B62" s="111" t="s">
        <v>1182</v>
      </c>
      <c r="C62" s="106" t="s">
        <v>866</v>
      </c>
      <c r="D62" s="225" t="s">
        <v>1</v>
      </c>
      <c r="E62" s="225" t="s">
        <v>3</v>
      </c>
      <c r="F62" s="225" t="s">
        <v>3</v>
      </c>
      <c r="G62" s="225" t="s">
        <v>1</v>
      </c>
      <c r="H62" s="225" t="s">
        <v>1</v>
      </c>
      <c r="I62" s="225" t="s">
        <v>3</v>
      </c>
      <c r="J62" s="225" t="s">
        <v>3</v>
      </c>
      <c r="K62" s="225" t="s">
        <v>1</v>
      </c>
      <c r="L62" s="225" t="s">
        <v>3</v>
      </c>
      <c r="M62" s="225"/>
      <c r="N62" s="225" t="s">
        <v>1</v>
      </c>
      <c r="O62" s="225" t="s">
        <v>3</v>
      </c>
      <c r="P62" s="225" t="s">
        <v>3</v>
      </c>
      <c r="Q62" s="225" t="s">
        <v>1</v>
      </c>
      <c r="R62" s="225" t="s">
        <v>3</v>
      </c>
      <c r="S62" s="225" t="s">
        <v>1</v>
      </c>
      <c r="T62" s="225" t="s">
        <v>3</v>
      </c>
      <c r="U62" s="225" t="s">
        <v>3</v>
      </c>
      <c r="V62" s="225" t="s">
        <v>1</v>
      </c>
      <c r="W62" s="225" t="s">
        <v>3</v>
      </c>
      <c r="X62" s="225" t="s">
        <v>3</v>
      </c>
      <c r="Y62" s="225" t="s">
        <v>1</v>
      </c>
      <c r="Z62" s="225" t="s">
        <v>1</v>
      </c>
      <c r="AA62" s="225" t="s">
        <v>1</v>
      </c>
      <c r="AB62" s="225" t="s">
        <v>1</v>
      </c>
      <c r="AC62" s="225" t="s">
        <v>1</v>
      </c>
      <c r="AD62" s="225" t="s">
        <v>1</v>
      </c>
      <c r="AE62" s="225" t="s">
        <v>1</v>
      </c>
      <c r="AF62" s="225" t="s">
        <v>1</v>
      </c>
      <c r="AG62" s="225" t="s">
        <v>3</v>
      </c>
      <c r="AH62" s="225" t="s">
        <v>1</v>
      </c>
      <c r="AI62" s="225" t="s">
        <v>1</v>
      </c>
      <c r="AJ62" s="225" t="s">
        <v>1</v>
      </c>
      <c r="AK62" s="225" t="s">
        <v>3</v>
      </c>
      <c r="AL62" s="225" t="s">
        <v>1</v>
      </c>
      <c r="AM62" s="225" t="s">
        <v>3</v>
      </c>
      <c r="AN62" s="225" t="s">
        <v>1</v>
      </c>
      <c r="AO62" s="225" t="s">
        <v>3</v>
      </c>
      <c r="AP62" s="225" t="s">
        <v>3</v>
      </c>
      <c r="AQ62" s="225" t="s">
        <v>3</v>
      </c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</row>
    <row r="63" spans="1:83" ht="16.5" customHeight="1" thickBot="1">
      <c r="A63" s="303"/>
      <c r="B63" s="305" t="s">
        <v>1179</v>
      </c>
      <c r="C63" s="106" t="s">
        <v>869</v>
      </c>
      <c r="D63" s="226">
        <v>44</v>
      </c>
      <c r="E63" s="226">
        <v>0</v>
      </c>
      <c r="F63" s="226">
        <v>0</v>
      </c>
      <c r="G63" s="226">
        <v>55</v>
      </c>
      <c r="H63" s="226">
        <v>0</v>
      </c>
      <c r="I63" s="226">
        <v>0</v>
      </c>
      <c r="J63" s="226">
        <v>0</v>
      </c>
      <c r="K63" s="226">
        <v>27</v>
      </c>
      <c r="L63" s="226">
        <v>0</v>
      </c>
      <c r="M63" s="226">
        <v>0</v>
      </c>
      <c r="N63" s="226">
        <v>8</v>
      </c>
      <c r="O63" s="226">
        <v>0</v>
      </c>
      <c r="P63" s="226">
        <v>0</v>
      </c>
      <c r="Q63" s="226">
        <v>25</v>
      </c>
      <c r="R63" s="226">
        <v>0</v>
      </c>
      <c r="S63" s="226">
        <v>27</v>
      </c>
      <c r="T63" s="226">
        <v>0</v>
      </c>
      <c r="U63" s="226">
        <v>0</v>
      </c>
      <c r="V63" s="226">
        <v>25</v>
      </c>
      <c r="W63" s="226">
        <v>0</v>
      </c>
      <c r="X63" s="226">
        <v>0</v>
      </c>
      <c r="Y63" s="226">
        <v>25</v>
      </c>
      <c r="Z63" s="226">
        <v>25</v>
      </c>
      <c r="AA63" s="226">
        <v>15</v>
      </c>
      <c r="AB63" s="226">
        <v>37</v>
      </c>
      <c r="AC63" s="226">
        <v>28</v>
      </c>
      <c r="AD63" s="226">
        <v>36</v>
      </c>
      <c r="AE63" s="226">
        <v>234</v>
      </c>
      <c r="AF63" s="226">
        <v>24</v>
      </c>
      <c r="AG63" s="226">
        <v>0</v>
      </c>
      <c r="AH63" s="226">
        <v>28</v>
      </c>
      <c r="AI63" s="226">
        <v>23</v>
      </c>
      <c r="AJ63" s="226">
        <v>29</v>
      </c>
      <c r="AK63" s="226">
        <v>0</v>
      </c>
      <c r="AL63" s="226">
        <v>20</v>
      </c>
      <c r="AM63" s="226">
        <v>0</v>
      </c>
      <c r="AN63" s="226">
        <v>0</v>
      </c>
      <c r="AO63" s="226">
        <v>0</v>
      </c>
      <c r="AP63" s="226">
        <v>0</v>
      </c>
      <c r="AQ63" s="226">
        <v>0</v>
      </c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</row>
    <row r="64" spans="1:83" ht="16.5" customHeight="1" thickBot="1">
      <c r="A64" s="303"/>
      <c r="B64" s="305"/>
      <c r="C64" s="106" t="s">
        <v>870</v>
      </c>
      <c r="D64" s="227" t="e">
        <f>D63/#REF!*100</f>
        <v>#REF!</v>
      </c>
      <c r="E64" s="227" t="e">
        <f t="shared" ref="E64" si="307">E63/#REF!*100</f>
        <v>#REF!</v>
      </c>
      <c r="F64" s="227" t="e">
        <f t="shared" ref="F64" si="308">F63/#REF!*100</f>
        <v>#REF!</v>
      </c>
      <c r="G64" s="227" t="e">
        <f t="shared" ref="G64" si="309">G63/#REF!*100</f>
        <v>#REF!</v>
      </c>
      <c r="H64" s="227" t="e">
        <f t="shared" ref="H64" si="310">H63/#REF!*100</f>
        <v>#REF!</v>
      </c>
      <c r="I64" s="227" t="e">
        <f t="shared" ref="I64" si="311">I63/#REF!*100</f>
        <v>#REF!</v>
      </c>
      <c r="J64" s="227" t="e">
        <f t="shared" ref="J64" si="312">J63/#REF!*100</f>
        <v>#REF!</v>
      </c>
      <c r="K64" s="227" t="e">
        <f t="shared" ref="K64" si="313">K63/#REF!*100</f>
        <v>#REF!</v>
      </c>
      <c r="L64" s="227" t="e">
        <f t="shared" ref="L64" si="314">L63/#REF!*100</f>
        <v>#REF!</v>
      </c>
      <c r="M64" s="227" t="e">
        <f t="shared" ref="M64" si="315">M63/#REF!*100</f>
        <v>#REF!</v>
      </c>
      <c r="N64" s="227" t="e">
        <f t="shared" ref="N64" si="316">N63/#REF!*100</f>
        <v>#REF!</v>
      </c>
      <c r="O64" s="227" t="e">
        <f t="shared" ref="O64" si="317">O63/#REF!*100</f>
        <v>#REF!</v>
      </c>
      <c r="P64" s="227" t="e">
        <f t="shared" ref="P64" si="318">P63/#REF!*100</f>
        <v>#REF!</v>
      </c>
      <c r="Q64" s="227" t="e">
        <f t="shared" ref="Q64" si="319">Q63/#REF!*100</f>
        <v>#REF!</v>
      </c>
      <c r="R64" s="227" t="e">
        <f t="shared" ref="R64" si="320">R63/#REF!*100</f>
        <v>#REF!</v>
      </c>
      <c r="S64" s="227" t="e">
        <f t="shared" ref="S64" si="321">S63/#REF!*100</f>
        <v>#REF!</v>
      </c>
      <c r="T64" s="227" t="e">
        <f t="shared" ref="T64" si="322">T63/#REF!*100</f>
        <v>#REF!</v>
      </c>
      <c r="U64" s="227" t="e">
        <f t="shared" ref="U64" si="323">U63/#REF!*100</f>
        <v>#REF!</v>
      </c>
      <c r="V64" s="227" t="e">
        <f t="shared" ref="V64" si="324">V63/#REF!*100</f>
        <v>#REF!</v>
      </c>
      <c r="W64" s="227" t="e">
        <f t="shared" ref="W64" si="325">W63/#REF!*100</f>
        <v>#REF!</v>
      </c>
      <c r="X64" s="227" t="e">
        <f t="shared" ref="X64" si="326">X63/#REF!*100</f>
        <v>#REF!</v>
      </c>
      <c r="Y64" s="227" t="e">
        <f t="shared" ref="Y64" si="327">Y63/#REF!*100</f>
        <v>#REF!</v>
      </c>
      <c r="Z64" s="227" t="e">
        <f t="shared" ref="Z64" si="328">Z63/#REF!*100</f>
        <v>#REF!</v>
      </c>
      <c r="AA64" s="227" t="e">
        <f t="shared" ref="AA64" si="329">AA63/#REF!*100</f>
        <v>#REF!</v>
      </c>
      <c r="AB64" s="227" t="e">
        <f t="shared" ref="AB64" si="330">AB63/#REF!*100</f>
        <v>#REF!</v>
      </c>
      <c r="AC64" s="227" t="e">
        <f t="shared" ref="AC64" si="331">AC63/#REF!*100</f>
        <v>#REF!</v>
      </c>
      <c r="AD64" s="227" t="e">
        <f t="shared" ref="AD64" si="332">AD63/#REF!*100</f>
        <v>#REF!</v>
      </c>
      <c r="AE64" s="227" t="e">
        <f>AE63/#REF!*100</f>
        <v>#REF!</v>
      </c>
      <c r="AF64" s="227" t="e">
        <f t="shared" ref="AF64" si="333">AF63/#REF!*100</f>
        <v>#REF!</v>
      </c>
      <c r="AG64" s="227" t="e">
        <f t="shared" ref="AG64" si="334">AG63/#REF!*100</f>
        <v>#REF!</v>
      </c>
      <c r="AH64" s="227" t="e">
        <f t="shared" ref="AH64" si="335">AH63/#REF!*100</f>
        <v>#REF!</v>
      </c>
      <c r="AI64" s="227" t="e">
        <f t="shared" ref="AI64" si="336">AI63/#REF!*100</f>
        <v>#REF!</v>
      </c>
      <c r="AJ64" s="227" t="e">
        <f t="shared" ref="AJ64" si="337">AJ63/#REF!*100</f>
        <v>#REF!</v>
      </c>
      <c r="AK64" s="227" t="e">
        <f t="shared" ref="AK64" si="338">AK63/#REF!*100</f>
        <v>#REF!</v>
      </c>
      <c r="AL64" s="227" t="e">
        <f t="shared" ref="AL64" si="339">AL63/#REF!*100</f>
        <v>#REF!</v>
      </c>
      <c r="AM64" s="227" t="e">
        <f t="shared" ref="AM64" si="340">AM63/#REF!*100</f>
        <v>#REF!</v>
      </c>
      <c r="AN64" s="227" t="e">
        <f t="shared" ref="AN64" si="341">AN63/#REF!*100</f>
        <v>#REF!</v>
      </c>
      <c r="AO64" s="227" t="e">
        <f t="shared" ref="AO64" si="342">AO63/#REF!*100</f>
        <v>#REF!</v>
      </c>
      <c r="AP64" s="227" t="e">
        <f t="shared" ref="AP64" si="343">AP63/#REF!*100</f>
        <v>#REF!</v>
      </c>
      <c r="AQ64" s="227" t="e">
        <f t="shared" ref="AQ64" si="344">AQ63/#REF!*100</f>
        <v>#REF!</v>
      </c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</row>
    <row r="65" spans="1:83" ht="16.5" customHeight="1" thickBot="1">
      <c r="A65" s="303"/>
      <c r="B65" s="111" t="s">
        <v>1183</v>
      </c>
      <c r="C65" s="106" t="s">
        <v>866</v>
      </c>
      <c r="D65" s="225" t="s">
        <v>1</v>
      </c>
      <c r="E65" s="225" t="s">
        <v>3</v>
      </c>
      <c r="F65" s="225" t="s">
        <v>3</v>
      </c>
      <c r="G65" s="225" t="s">
        <v>1</v>
      </c>
      <c r="H65" s="225" t="s">
        <v>1</v>
      </c>
      <c r="I65" s="225" t="s">
        <v>3</v>
      </c>
      <c r="J65" s="225" t="s">
        <v>3</v>
      </c>
      <c r="K65" s="225" t="s">
        <v>1</v>
      </c>
      <c r="L65" s="225" t="s">
        <v>3</v>
      </c>
      <c r="M65" s="225"/>
      <c r="N65" s="225" t="s">
        <v>1</v>
      </c>
      <c r="O65" s="225" t="s">
        <v>3</v>
      </c>
      <c r="P65" s="225" t="s">
        <v>3</v>
      </c>
      <c r="Q65" s="225" t="s">
        <v>1</v>
      </c>
      <c r="R65" s="225" t="s">
        <v>3</v>
      </c>
      <c r="S65" s="225" t="s">
        <v>1</v>
      </c>
      <c r="T65" s="225" t="s">
        <v>3</v>
      </c>
      <c r="U65" s="225" t="s">
        <v>3</v>
      </c>
      <c r="V65" s="225" t="s">
        <v>1</v>
      </c>
      <c r="W65" s="225" t="s">
        <v>3</v>
      </c>
      <c r="X65" s="225" t="s">
        <v>3</v>
      </c>
      <c r="Y65" s="225" t="s">
        <v>1</v>
      </c>
      <c r="Z65" s="225" t="s">
        <v>1</v>
      </c>
      <c r="AA65" s="225" t="s">
        <v>1</v>
      </c>
      <c r="AB65" s="225" t="s">
        <v>1</v>
      </c>
      <c r="AC65" s="225" t="s">
        <v>1</v>
      </c>
      <c r="AD65" s="225" t="s">
        <v>1</v>
      </c>
      <c r="AE65" s="225" t="s">
        <v>1</v>
      </c>
      <c r="AF65" s="225" t="s">
        <v>1</v>
      </c>
      <c r="AG65" s="225" t="s">
        <v>3</v>
      </c>
      <c r="AH65" s="225" t="s">
        <v>1</v>
      </c>
      <c r="AI65" s="225" t="s">
        <v>1</v>
      </c>
      <c r="AJ65" s="225" t="s">
        <v>1</v>
      </c>
      <c r="AK65" s="225" t="s">
        <v>3</v>
      </c>
      <c r="AL65" s="225" t="s">
        <v>1</v>
      </c>
      <c r="AM65" s="225" t="s">
        <v>3</v>
      </c>
      <c r="AN65" s="225" t="s">
        <v>1</v>
      </c>
      <c r="AO65" s="225" t="s">
        <v>3</v>
      </c>
      <c r="AP65" s="225" t="s">
        <v>3</v>
      </c>
      <c r="AQ65" s="225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</row>
    <row r="66" spans="1:83" ht="16.5" customHeight="1" thickBot="1">
      <c r="A66" s="303"/>
      <c r="B66" s="305" t="s">
        <v>1179</v>
      </c>
      <c r="C66" s="106" t="s">
        <v>869</v>
      </c>
      <c r="D66" s="226">
        <v>44</v>
      </c>
      <c r="E66" s="226">
        <v>0</v>
      </c>
      <c r="F66" s="226">
        <v>0</v>
      </c>
      <c r="G66" s="226">
        <v>55</v>
      </c>
      <c r="H66" s="226">
        <v>0</v>
      </c>
      <c r="I66" s="226">
        <v>0</v>
      </c>
      <c r="J66" s="226">
        <v>0</v>
      </c>
      <c r="K66" s="226">
        <v>27</v>
      </c>
      <c r="L66" s="226">
        <v>0</v>
      </c>
      <c r="M66" s="226">
        <v>0</v>
      </c>
      <c r="N66" s="226">
        <v>8</v>
      </c>
      <c r="O66" s="226">
        <v>0</v>
      </c>
      <c r="P66" s="226">
        <v>0</v>
      </c>
      <c r="Q66" s="226">
        <v>25</v>
      </c>
      <c r="R66" s="226">
        <v>0</v>
      </c>
      <c r="S66" s="226">
        <v>27</v>
      </c>
      <c r="T66" s="226">
        <v>0</v>
      </c>
      <c r="U66" s="226">
        <v>0</v>
      </c>
      <c r="V66" s="226">
        <v>25</v>
      </c>
      <c r="W66" s="226">
        <v>0</v>
      </c>
      <c r="X66" s="226">
        <v>0</v>
      </c>
      <c r="Y66" s="226">
        <v>25</v>
      </c>
      <c r="Z66" s="226">
        <v>25</v>
      </c>
      <c r="AA66" s="226">
        <v>15</v>
      </c>
      <c r="AB66" s="226">
        <v>37</v>
      </c>
      <c r="AC66" s="226">
        <v>28</v>
      </c>
      <c r="AD66" s="226">
        <v>36</v>
      </c>
      <c r="AE66" s="226">
        <v>234</v>
      </c>
      <c r="AF66" s="226">
        <v>24</v>
      </c>
      <c r="AG66" s="226">
        <v>0</v>
      </c>
      <c r="AH66" s="226">
        <v>28</v>
      </c>
      <c r="AI66" s="226">
        <v>23</v>
      </c>
      <c r="AJ66" s="226">
        <v>29</v>
      </c>
      <c r="AK66" s="226">
        <v>0</v>
      </c>
      <c r="AL66" s="226">
        <v>20</v>
      </c>
      <c r="AM66" s="226">
        <v>0</v>
      </c>
      <c r="AN66" s="226">
        <v>0</v>
      </c>
      <c r="AO66" s="226">
        <v>0</v>
      </c>
      <c r="AP66" s="226">
        <v>0</v>
      </c>
      <c r="AQ66" s="226">
        <v>0</v>
      </c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</row>
    <row r="67" spans="1:83" ht="16.5" customHeight="1" thickBot="1">
      <c r="A67" s="303"/>
      <c r="B67" s="305"/>
      <c r="C67" s="106" t="s">
        <v>870</v>
      </c>
      <c r="D67" s="227" t="e">
        <f>D66/#REF!*100</f>
        <v>#REF!</v>
      </c>
      <c r="E67" s="227" t="e">
        <f t="shared" ref="E67" si="345">E66/#REF!*100</f>
        <v>#REF!</v>
      </c>
      <c r="F67" s="227" t="e">
        <f t="shared" ref="F67" si="346">F66/#REF!*100</f>
        <v>#REF!</v>
      </c>
      <c r="G67" s="227" t="e">
        <f t="shared" ref="G67" si="347">G66/#REF!*100</f>
        <v>#REF!</v>
      </c>
      <c r="H67" s="227" t="e">
        <f t="shared" ref="H67" si="348">H66/#REF!*100</f>
        <v>#REF!</v>
      </c>
      <c r="I67" s="227" t="e">
        <f t="shared" ref="I67" si="349">I66/#REF!*100</f>
        <v>#REF!</v>
      </c>
      <c r="J67" s="227" t="e">
        <f t="shared" ref="J67" si="350">J66/#REF!*100</f>
        <v>#REF!</v>
      </c>
      <c r="K67" s="227" t="e">
        <f t="shared" ref="K67" si="351">K66/#REF!*100</f>
        <v>#REF!</v>
      </c>
      <c r="L67" s="227" t="e">
        <f t="shared" ref="L67" si="352">L66/#REF!*100</f>
        <v>#REF!</v>
      </c>
      <c r="M67" s="227" t="e">
        <f t="shared" ref="M67" si="353">M66/#REF!*100</f>
        <v>#REF!</v>
      </c>
      <c r="N67" s="227" t="e">
        <f t="shared" ref="N67" si="354">N66/#REF!*100</f>
        <v>#REF!</v>
      </c>
      <c r="O67" s="227" t="e">
        <f t="shared" ref="O67" si="355">O66/#REF!*100</f>
        <v>#REF!</v>
      </c>
      <c r="P67" s="227" t="e">
        <f t="shared" ref="P67" si="356">P66/#REF!*100</f>
        <v>#REF!</v>
      </c>
      <c r="Q67" s="227" t="e">
        <f t="shared" ref="Q67" si="357">Q66/#REF!*100</f>
        <v>#REF!</v>
      </c>
      <c r="R67" s="227" t="e">
        <f t="shared" ref="R67" si="358">R66/#REF!*100</f>
        <v>#REF!</v>
      </c>
      <c r="S67" s="227" t="e">
        <f t="shared" ref="S67" si="359">S66/#REF!*100</f>
        <v>#REF!</v>
      </c>
      <c r="T67" s="227" t="e">
        <f t="shared" ref="T67" si="360">T66/#REF!*100</f>
        <v>#REF!</v>
      </c>
      <c r="U67" s="227" t="e">
        <f t="shared" ref="U67" si="361">U66/#REF!*100</f>
        <v>#REF!</v>
      </c>
      <c r="V67" s="227" t="e">
        <f t="shared" ref="V67" si="362">V66/#REF!*100</f>
        <v>#REF!</v>
      </c>
      <c r="W67" s="227" t="e">
        <f t="shared" ref="W67" si="363">W66/#REF!*100</f>
        <v>#REF!</v>
      </c>
      <c r="X67" s="227" t="e">
        <f t="shared" ref="X67" si="364">X66/#REF!*100</f>
        <v>#REF!</v>
      </c>
      <c r="Y67" s="227" t="e">
        <f t="shared" ref="Y67" si="365">Y66/#REF!*100</f>
        <v>#REF!</v>
      </c>
      <c r="Z67" s="227" t="e">
        <f t="shared" ref="Z67" si="366">Z66/#REF!*100</f>
        <v>#REF!</v>
      </c>
      <c r="AA67" s="227" t="e">
        <f t="shared" ref="AA67" si="367">AA66/#REF!*100</f>
        <v>#REF!</v>
      </c>
      <c r="AB67" s="227" t="e">
        <f t="shared" ref="AB67" si="368">AB66/#REF!*100</f>
        <v>#REF!</v>
      </c>
      <c r="AC67" s="227" t="e">
        <f t="shared" ref="AC67" si="369">AC66/#REF!*100</f>
        <v>#REF!</v>
      </c>
      <c r="AD67" s="227" t="e">
        <f t="shared" ref="AD67" si="370">AD66/#REF!*100</f>
        <v>#REF!</v>
      </c>
      <c r="AE67" s="227" t="e">
        <f>AE66/#REF!*100</f>
        <v>#REF!</v>
      </c>
      <c r="AF67" s="227" t="e">
        <f t="shared" ref="AF67" si="371">AF66/#REF!*100</f>
        <v>#REF!</v>
      </c>
      <c r="AG67" s="227" t="e">
        <f t="shared" ref="AG67" si="372">AG66/#REF!*100</f>
        <v>#REF!</v>
      </c>
      <c r="AH67" s="227" t="e">
        <f t="shared" ref="AH67" si="373">AH66/#REF!*100</f>
        <v>#REF!</v>
      </c>
      <c r="AI67" s="227" t="e">
        <f t="shared" ref="AI67" si="374">AI66/#REF!*100</f>
        <v>#REF!</v>
      </c>
      <c r="AJ67" s="227" t="e">
        <f t="shared" ref="AJ67" si="375">AJ66/#REF!*100</f>
        <v>#REF!</v>
      </c>
      <c r="AK67" s="227" t="e">
        <f t="shared" ref="AK67" si="376">AK66/#REF!*100</f>
        <v>#REF!</v>
      </c>
      <c r="AL67" s="227" t="e">
        <f t="shared" ref="AL67" si="377">AL66/#REF!*100</f>
        <v>#REF!</v>
      </c>
      <c r="AM67" s="227" t="e">
        <f t="shared" ref="AM67" si="378">AM66/#REF!*100</f>
        <v>#REF!</v>
      </c>
      <c r="AN67" s="227" t="e">
        <f t="shared" ref="AN67" si="379">AN66/#REF!*100</f>
        <v>#REF!</v>
      </c>
      <c r="AO67" s="227" t="e">
        <f t="shared" ref="AO67" si="380">AO66/#REF!*100</f>
        <v>#REF!</v>
      </c>
      <c r="AP67" s="227" t="e">
        <f t="shared" ref="AP67" si="381">AP66/#REF!*100</f>
        <v>#REF!</v>
      </c>
      <c r="AQ67" s="227" t="e">
        <f t="shared" ref="AQ67" si="382">AQ66/#REF!*100</f>
        <v>#REF!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</row>
    <row r="68" spans="1:83" ht="34.5" customHeight="1" thickBot="1">
      <c r="A68" s="303"/>
      <c r="B68" s="109" t="s">
        <v>1184</v>
      </c>
      <c r="C68" s="106" t="s">
        <v>866</v>
      </c>
      <c r="D68" s="225" t="s">
        <v>1</v>
      </c>
      <c r="E68" s="225" t="s">
        <v>3</v>
      </c>
      <c r="F68" s="225" t="s">
        <v>3</v>
      </c>
      <c r="G68" s="225" t="s">
        <v>1</v>
      </c>
      <c r="H68" s="225" t="s">
        <v>1</v>
      </c>
      <c r="I68" s="225" t="s">
        <v>3</v>
      </c>
      <c r="J68" s="225" t="s">
        <v>3</v>
      </c>
      <c r="K68" s="225" t="s">
        <v>1</v>
      </c>
      <c r="L68" s="225" t="s">
        <v>3</v>
      </c>
      <c r="M68" s="225" t="s">
        <v>3</v>
      </c>
      <c r="N68" s="225" t="s">
        <v>1</v>
      </c>
      <c r="O68" s="225" t="s">
        <v>3</v>
      </c>
      <c r="P68" s="225" t="s">
        <v>3</v>
      </c>
      <c r="Q68" s="225" t="s">
        <v>1</v>
      </c>
      <c r="R68" s="225" t="s">
        <v>3</v>
      </c>
      <c r="S68" s="225" t="s">
        <v>1</v>
      </c>
      <c r="T68" s="225" t="s">
        <v>3</v>
      </c>
      <c r="U68" s="225" t="s">
        <v>1</v>
      </c>
      <c r="V68" s="225" t="s">
        <v>1</v>
      </c>
      <c r="W68" s="225" t="s">
        <v>3</v>
      </c>
      <c r="X68" s="225" t="s">
        <v>3</v>
      </c>
      <c r="Y68" s="225" t="s">
        <v>1</v>
      </c>
      <c r="Z68" s="225" t="s">
        <v>1</v>
      </c>
      <c r="AA68" s="225" t="s">
        <v>1</v>
      </c>
      <c r="AB68" s="225" t="s">
        <v>1</v>
      </c>
      <c r="AC68" s="225" t="s">
        <v>1</v>
      </c>
      <c r="AD68" s="225" t="s">
        <v>1</v>
      </c>
      <c r="AE68" s="225" t="s">
        <v>1</v>
      </c>
      <c r="AF68" s="225" t="s">
        <v>1</v>
      </c>
      <c r="AG68" s="225" t="s">
        <v>3</v>
      </c>
      <c r="AH68" s="225" t="s">
        <v>1</v>
      </c>
      <c r="AI68" s="225" t="s">
        <v>1</v>
      </c>
      <c r="AJ68" s="225" t="s">
        <v>1</v>
      </c>
      <c r="AK68" s="225" t="s">
        <v>3</v>
      </c>
      <c r="AL68" s="225" t="s">
        <v>1</v>
      </c>
      <c r="AM68" s="225" t="s">
        <v>3</v>
      </c>
      <c r="AN68" s="225" t="s">
        <v>1</v>
      </c>
      <c r="AO68" s="225" t="s">
        <v>3</v>
      </c>
      <c r="AP68" s="225" t="s">
        <v>3</v>
      </c>
      <c r="AQ68" s="225" t="s">
        <v>3</v>
      </c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</row>
    <row r="69" spans="1:83" ht="42.75" customHeight="1" thickBot="1">
      <c r="A69" s="303"/>
      <c r="B69" s="109" t="s">
        <v>1186</v>
      </c>
      <c r="C69" s="106" t="s">
        <v>866</v>
      </c>
      <c r="D69" s="228" t="s">
        <v>1</v>
      </c>
      <c r="E69" s="228" t="s">
        <v>3</v>
      </c>
      <c r="F69" s="228" t="s">
        <v>3</v>
      </c>
      <c r="G69" s="228" t="s">
        <v>1</v>
      </c>
      <c r="H69" s="228" t="s">
        <v>1</v>
      </c>
      <c r="I69" s="228" t="s">
        <v>3</v>
      </c>
      <c r="J69" s="228" t="s">
        <v>3</v>
      </c>
      <c r="K69" s="228" t="s">
        <v>1</v>
      </c>
      <c r="L69" s="228" t="s">
        <v>3</v>
      </c>
      <c r="M69" s="228" t="s">
        <v>3</v>
      </c>
      <c r="N69" s="228" t="s">
        <v>1</v>
      </c>
      <c r="O69" s="228" t="s">
        <v>3</v>
      </c>
      <c r="P69" s="228" t="s">
        <v>3</v>
      </c>
      <c r="Q69" s="228" t="s">
        <v>1</v>
      </c>
      <c r="R69" s="228" t="s">
        <v>3</v>
      </c>
      <c r="S69" s="228" t="s">
        <v>1</v>
      </c>
      <c r="T69" s="228" t="s">
        <v>3</v>
      </c>
      <c r="U69" s="228" t="s">
        <v>1</v>
      </c>
      <c r="V69" s="228" t="s">
        <v>1</v>
      </c>
      <c r="W69" s="228" t="s">
        <v>3</v>
      </c>
      <c r="X69" s="228" t="s">
        <v>3</v>
      </c>
      <c r="Y69" s="228" t="s">
        <v>1</v>
      </c>
      <c r="Z69" s="228" t="s">
        <v>1</v>
      </c>
      <c r="AA69" s="228" t="s">
        <v>1</v>
      </c>
      <c r="AB69" s="228" t="s">
        <v>1</v>
      </c>
      <c r="AC69" s="228" t="s">
        <v>1</v>
      </c>
      <c r="AD69" s="228" t="s">
        <v>1</v>
      </c>
      <c r="AE69" s="228" t="s">
        <v>1</v>
      </c>
      <c r="AF69" s="228" t="s">
        <v>1</v>
      </c>
      <c r="AG69" s="228" t="s">
        <v>3</v>
      </c>
      <c r="AH69" s="228" t="s">
        <v>1</v>
      </c>
      <c r="AI69" s="228" t="s">
        <v>1</v>
      </c>
      <c r="AJ69" s="228" t="s">
        <v>1</v>
      </c>
      <c r="AK69" s="228" t="s">
        <v>3</v>
      </c>
      <c r="AL69" s="228" t="s">
        <v>1</v>
      </c>
      <c r="AM69" s="228" t="s">
        <v>3</v>
      </c>
      <c r="AN69" s="228" t="s">
        <v>1</v>
      </c>
      <c r="AO69" s="228" t="s">
        <v>3</v>
      </c>
      <c r="AP69" s="228" t="s">
        <v>3</v>
      </c>
      <c r="AQ69" s="228" t="s">
        <v>3</v>
      </c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</row>
    <row r="70" spans="1:83" ht="45" customHeight="1" thickBot="1">
      <c r="A70" s="295" t="s">
        <v>1075</v>
      </c>
      <c r="B70" s="114" t="s">
        <v>1076</v>
      </c>
      <c r="C70" s="112" t="s">
        <v>866</v>
      </c>
      <c r="D70" s="204" t="s">
        <v>1</v>
      </c>
      <c r="E70" s="204" t="s">
        <v>1</v>
      </c>
      <c r="F70" s="204" t="s">
        <v>1</v>
      </c>
      <c r="G70" s="204" t="s">
        <v>1</v>
      </c>
      <c r="H70" s="204" t="s">
        <v>1</v>
      </c>
      <c r="I70" s="204" t="s">
        <v>1</v>
      </c>
      <c r="J70" s="204" t="s">
        <v>1</v>
      </c>
      <c r="K70" s="204" t="s">
        <v>1</v>
      </c>
      <c r="L70" s="204" t="s">
        <v>1</v>
      </c>
      <c r="M70" s="204" t="s">
        <v>1</v>
      </c>
      <c r="N70" s="204" t="s">
        <v>1</v>
      </c>
      <c r="O70" s="204" t="s">
        <v>1</v>
      </c>
      <c r="P70" s="204" t="s">
        <v>1</v>
      </c>
      <c r="Q70" s="204" t="s">
        <v>1</v>
      </c>
      <c r="R70" s="204" t="s">
        <v>1</v>
      </c>
      <c r="S70" s="204" t="s">
        <v>1</v>
      </c>
      <c r="T70" s="204" t="s">
        <v>1</v>
      </c>
      <c r="U70" s="204" t="s">
        <v>1</v>
      </c>
      <c r="V70" s="204" t="s">
        <v>1</v>
      </c>
      <c r="W70" s="204" t="s">
        <v>1</v>
      </c>
      <c r="X70" s="204" t="s">
        <v>1</v>
      </c>
      <c r="Y70" s="204" t="s">
        <v>1</v>
      </c>
      <c r="Z70" s="204" t="s">
        <v>1</v>
      </c>
      <c r="AA70" s="204" t="s">
        <v>1</v>
      </c>
      <c r="AB70" s="204" t="s">
        <v>1</v>
      </c>
      <c r="AC70" s="204" t="s">
        <v>1</v>
      </c>
      <c r="AD70" s="204" t="s">
        <v>1</v>
      </c>
      <c r="AE70" s="204" t="s">
        <v>1</v>
      </c>
      <c r="AF70" s="204" t="s">
        <v>1</v>
      </c>
      <c r="AG70" s="204" t="s">
        <v>1</v>
      </c>
      <c r="AH70" s="204" t="s">
        <v>1</v>
      </c>
      <c r="AI70" s="204" t="s">
        <v>1</v>
      </c>
      <c r="AJ70" s="204" t="s">
        <v>1</v>
      </c>
      <c r="AK70" s="204" t="s">
        <v>1</v>
      </c>
      <c r="AL70" s="204" t="s">
        <v>1</v>
      </c>
      <c r="AM70" s="204" t="s">
        <v>1</v>
      </c>
      <c r="AN70" s="204" t="s">
        <v>1</v>
      </c>
      <c r="AO70" s="204" t="s">
        <v>1</v>
      </c>
      <c r="AP70" s="204" t="s">
        <v>1</v>
      </c>
      <c r="AQ70" s="204" t="s">
        <v>1</v>
      </c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</row>
    <row r="71" spans="1:83" ht="45" customHeight="1" thickBot="1">
      <c r="A71" s="295"/>
      <c r="B71" s="115" t="s">
        <v>1077</v>
      </c>
      <c r="C71" s="112" t="s">
        <v>866</v>
      </c>
      <c r="D71" s="204" t="s">
        <v>1</v>
      </c>
      <c r="E71" s="204" t="s">
        <v>1</v>
      </c>
      <c r="F71" s="204" t="s">
        <v>1</v>
      </c>
      <c r="G71" s="204" t="s">
        <v>3</v>
      </c>
      <c r="H71" s="204" t="s">
        <v>1</v>
      </c>
      <c r="I71" s="204" t="s">
        <v>1</v>
      </c>
      <c r="J71" s="204" t="s">
        <v>1</v>
      </c>
      <c r="K71" s="204" t="s">
        <v>1</v>
      </c>
      <c r="L71" s="204" t="s">
        <v>3</v>
      </c>
      <c r="M71" s="204" t="s">
        <v>1</v>
      </c>
      <c r="N71" s="204" t="s">
        <v>1</v>
      </c>
      <c r="O71" s="204" t="s">
        <v>3</v>
      </c>
      <c r="P71" s="204" t="s">
        <v>1</v>
      </c>
      <c r="Q71" s="204" t="s">
        <v>1</v>
      </c>
      <c r="R71" s="204" t="s">
        <v>3</v>
      </c>
      <c r="S71" s="204" t="s">
        <v>1</v>
      </c>
      <c r="T71" s="204" t="s">
        <v>1</v>
      </c>
      <c r="U71" s="204" t="s">
        <v>1</v>
      </c>
      <c r="V71" s="204" t="s">
        <v>1</v>
      </c>
      <c r="W71" s="204" t="s">
        <v>1</v>
      </c>
      <c r="X71" s="204" t="s">
        <v>1</v>
      </c>
      <c r="Y71" s="204" t="s">
        <v>1</v>
      </c>
      <c r="Z71" s="204" t="s">
        <v>1</v>
      </c>
      <c r="AA71" s="204" t="s">
        <v>1</v>
      </c>
      <c r="AB71" s="204" t="s">
        <v>1</v>
      </c>
      <c r="AC71" s="204" t="s">
        <v>1</v>
      </c>
      <c r="AD71" s="204" t="s">
        <v>1</v>
      </c>
      <c r="AE71" s="204" t="s">
        <v>1</v>
      </c>
      <c r="AF71" s="204" t="s">
        <v>3</v>
      </c>
      <c r="AG71" s="204" t="s">
        <v>1</v>
      </c>
      <c r="AH71" s="204" t="s">
        <v>1</v>
      </c>
      <c r="AI71" s="204" t="s">
        <v>1</v>
      </c>
      <c r="AJ71" s="204" t="s">
        <v>1</v>
      </c>
      <c r="AK71" s="204" t="s">
        <v>1</v>
      </c>
      <c r="AL71" s="204" t="s">
        <v>1</v>
      </c>
      <c r="AM71" s="204" t="s">
        <v>1</v>
      </c>
      <c r="AN71" s="204" t="s">
        <v>1</v>
      </c>
      <c r="AO71" s="204" t="s">
        <v>1</v>
      </c>
      <c r="AP71" s="204" t="s">
        <v>1</v>
      </c>
      <c r="AQ71" s="204" t="s">
        <v>1</v>
      </c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</row>
    <row r="72" spans="1:83" ht="42" customHeight="1" thickBot="1">
      <c r="A72" s="295"/>
      <c r="B72" s="115" t="s">
        <v>1078</v>
      </c>
      <c r="C72" s="112" t="s">
        <v>866</v>
      </c>
      <c r="D72" s="204" t="s">
        <v>3</v>
      </c>
      <c r="E72" s="204" t="s">
        <v>3</v>
      </c>
      <c r="F72" s="204" t="s">
        <v>3</v>
      </c>
      <c r="G72" s="204" t="s">
        <v>1</v>
      </c>
      <c r="H72" s="204" t="s">
        <v>3</v>
      </c>
      <c r="I72" s="204" t="s">
        <v>3</v>
      </c>
      <c r="J72" s="204" t="s">
        <v>3</v>
      </c>
      <c r="K72" s="204" t="s">
        <v>1</v>
      </c>
      <c r="L72" s="204" t="s">
        <v>1</v>
      </c>
      <c r="M72" s="204" t="s">
        <v>1</v>
      </c>
      <c r="N72" s="204" t="s">
        <v>3</v>
      </c>
      <c r="O72" s="204" t="s">
        <v>1</v>
      </c>
      <c r="P72" s="204" t="s">
        <v>1</v>
      </c>
      <c r="Q72" s="204" t="s">
        <v>3</v>
      </c>
      <c r="R72" s="204" t="s">
        <v>1</v>
      </c>
      <c r="S72" s="204" t="s">
        <v>3</v>
      </c>
      <c r="T72" s="204" t="s">
        <v>3</v>
      </c>
      <c r="U72" s="204" t="s">
        <v>3</v>
      </c>
      <c r="V72" s="204" t="s">
        <v>3</v>
      </c>
      <c r="W72" s="204" t="s">
        <v>1</v>
      </c>
      <c r="X72" s="204" t="s">
        <v>3</v>
      </c>
      <c r="Y72" s="204" t="s">
        <v>1</v>
      </c>
      <c r="Z72" s="204" t="s">
        <v>3</v>
      </c>
      <c r="AA72" s="204" t="s">
        <v>1</v>
      </c>
      <c r="AB72" s="204" t="s">
        <v>3</v>
      </c>
      <c r="AC72" s="204" t="s">
        <v>3</v>
      </c>
      <c r="AD72" s="204" t="s">
        <v>3</v>
      </c>
      <c r="AE72" s="204" t="s">
        <v>1</v>
      </c>
      <c r="AF72" s="204" t="s">
        <v>3</v>
      </c>
      <c r="AG72" s="204" t="s">
        <v>3</v>
      </c>
      <c r="AH72" s="204" t="s">
        <v>1</v>
      </c>
      <c r="AI72" s="204" t="s">
        <v>3</v>
      </c>
      <c r="AJ72" s="204" t="s">
        <v>3</v>
      </c>
      <c r="AK72" s="204" t="s">
        <v>3</v>
      </c>
      <c r="AL72" s="204" t="s">
        <v>3</v>
      </c>
      <c r="AM72" s="204" t="s">
        <v>3</v>
      </c>
      <c r="AN72" s="204" t="s">
        <v>1</v>
      </c>
      <c r="AO72" s="204" t="s">
        <v>3</v>
      </c>
      <c r="AP72" s="204" t="s">
        <v>3</v>
      </c>
      <c r="AQ72" s="204" t="s">
        <v>3</v>
      </c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</row>
    <row r="73" spans="1:83" ht="32.25" customHeight="1" thickBot="1">
      <c r="A73" s="295"/>
      <c r="B73" s="115" t="s">
        <v>1079</v>
      </c>
      <c r="C73" s="112" t="s">
        <v>870</v>
      </c>
      <c r="D73" s="204" t="s">
        <v>1</v>
      </c>
      <c r="E73" s="204" t="s">
        <v>1</v>
      </c>
      <c r="F73" s="204" t="s">
        <v>1</v>
      </c>
      <c r="G73" s="204" t="s">
        <v>1</v>
      </c>
      <c r="H73" s="204" t="s">
        <v>1</v>
      </c>
      <c r="I73" s="204" t="s">
        <v>1</v>
      </c>
      <c r="J73" s="204" t="s">
        <v>1</v>
      </c>
      <c r="K73" s="204" t="s">
        <v>1</v>
      </c>
      <c r="L73" s="204" t="s">
        <v>1</v>
      </c>
      <c r="M73" s="204" t="s">
        <v>1</v>
      </c>
      <c r="N73" s="204" t="s">
        <v>1</v>
      </c>
      <c r="O73" s="204" t="s">
        <v>1</v>
      </c>
      <c r="P73" s="204" t="s">
        <v>1</v>
      </c>
      <c r="Q73" s="204" t="s">
        <v>1</v>
      </c>
      <c r="R73" s="204" t="s">
        <v>1</v>
      </c>
      <c r="S73" s="204" t="s">
        <v>1</v>
      </c>
      <c r="T73" s="204" t="s">
        <v>1</v>
      </c>
      <c r="U73" s="204" t="s">
        <v>1</v>
      </c>
      <c r="V73" s="204" t="s">
        <v>1</v>
      </c>
      <c r="W73" s="204" t="s">
        <v>1</v>
      </c>
      <c r="X73" s="204" t="s">
        <v>1</v>
      </c>
      <c r="Y73" s="204" t="s">
        <v>1</v>
      </c>
      <c r="Z73" s="204" t="s">
        <v>1</v>
      </c>
      <c r="AA73" s="204" t="s">
        <v>1</v>
      </c>
      <c r="AB73" s="204" t="s">
        <v>1</v>
      </c>
      <c r="AC73" s="204" t="s">
        <v>1</v>
      </c>
      <c r="AD73" s="204" t="s">
        <v>1</v>
      </c>
      <c r="AE73" s="204" t="s">
        <v>1</v>
      </c>
      <c r="AF73" s="204" t="s">
        <v>1</v>
      </c>
      <c r="AG73" s="204" t="s">
        <v>1</v>
      </c>
      <c r="AH73" s="204" t="s">
        <v>1</v>
      </c>
      <c r="AI73" s="204" t="s">
        <v>1</v>
      </c>
      <c r="AJ73" s="204" t="s">
        <v>1</v>
      </c>
      <c r="AK73" s="204" t="s">
        <v>1</v>
      </c>
      <c r="AL73" s="204" t="s">
        <v>1</v>
      </c>
      <c r="AM73" s="204" t="s">
        <v>1</v>
      </c>
      <c r="AN73" s="204" t="s">
        <v>1</v>
      </c>
      <c r="AO73" s="204" t="s">
        <v>1</v>
      </c>
      <c r="AP73" s="204" t="s">
        <v>1</v>
      </c>
      <c r="AQ73" s="204" t="s">
        <v>1</v>
      </c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</row>
    <row r="74" spans="1:83" ht="35.25" customHeight="1" thickBot="1">
      <c r="A74" s="295"/>
      <c r="B74" s="114" t="s">
        <v>1080</v>
      </c>
      <c r="C74" s="112" t="s">
        <v>1082</v>
      </c>
      <c r="D74" s="215">
        <f>(D75+D76+D77)/30*100</f>
        <v>80</v>
      </c>
      <c r="E74" s="215">
        <f t="shared" ref="E74:AQ74" si="383">(E75+E76+E77)/30*100</f>
        <v>96.666666666666671</v>
      </c>
      <c r="F74" s="215">
        <f t="shared" si="383"/>
        <v>83.333333333333343</v>
      </c>
      <c r="G74" s="215">
        <f t="shared" si="383"/>
        <v>93.333333333333329</v>
      </c>
      <c r="H74" s="215">
        <f t="shared" si="383"/>
        <v>63.333333333333329</v>
      </c>
      <c r="I74" s="215">
        <f t="shared" si="383"/>
        <v>100</v>
      </c>
      <c r="J74" s="215">
        <f t="shared" si="383"/>
        <v>100</v>
      </c>
      <c r="K74" s="215">
        <f t="shared" si="383"/>
        <v>86.666666666666671</v>
      </c>
      <c r="L74" s="215">
        <f t="shared" si="383"/>
        <v>83.333333333333343</v>
      </c>
      <c r="M74" s="215">
        <f t="shared" si="383"/>
        <v>90</v>
      </c>
      <c r="N74" s="215">
        <f t="shared" si="383"/>
        <v>63.333333333333329</v>
      </c>
      <c r="O74" s="215">
        <f t="shared" si="383"/>
        <v>90</v>
      </c>
      <c r="P74" s="215">
        <f t="shared" si="383"/>
        <v>100</v>
      </c>
      <c r="Q74" s="215">
        <f t="shared" si="383"/>
        <v>100</v>
      </c>
      <c r="R74" s="215">
        <f t="shared" si="383"/>
        <v>93.333333333333329</v>
      </c>
      <c r="S74" s="215">
        <f t="shared" si="383"/>
        <v>93.333333333333329</v>
      </c>
      <c r="T74" s="215">
        <f t="shared" si="383"/>
        <v>100</v>
      </c>
      <c r="U74" s="215">
        <f t="shared" si="383"/>
        <v>93.333333333333329</v>
      </c>
      <c r="V74" s="215">
        <f t="shared" si="383"/>
        <v>80</v>
      </c>
      <c r="W74" s="215">
        <f t="shared" si="383"/>
        <v>100</v>
      </c>
      <c r="X74" s="215">
        <f t="shared" si="383"/>
        <v>100</v>
      </c>
      <c r="Y74" s="215">
        <f t="shared" si="383"/>
        <v>100</v>
      </c>
      <c r="Z74" s="215">
        <f t="shared" si="383"/>
        <v>66.666666666666657</v>
      </c>
      <c r="AA74" s="215">
        <f t="shared" si="383"/>
        <v>86.666666666666671</v>
      </c>
      <c r="AB74" s="215">
        <f t="shared" si="383"/>
        <v>76.666666666666671</v>
      </c>
      <c r="AC74" s="215">
        <f t="shared" si="383"/>
        <v>100</v>
      </c>
      <c r="AD74" s="215">
        <f t="shared" si="383"/>
        <v>86.666666666666671</v>
      </c>
      <c r="AE74" s="215">
        <f>(AE75+AE76+AE77)/30*100</f>
        <v>66.666666666666657</v>
      </c>
      <c r="AF74" s="215">
        <f t="shared" si="383"/>
        <v>100</v>
      </c>
      <c r="AG74" s="215">
        <f t="shared" si="383"/>
        <v>93.333333333333329</v>
      </c>
      <c r="AH74" s="215">
        <f t="shared" si="383"/>
        <v>83.333333333333343</v>
      </c>
      <c r="AI74" s="215">
        <f t="shared" si="383"/>
        <v>90</v>
      </c>
      <c r="AJ74" s="215">
        <f t="shared" si="383"/>
        <v>83.333333333333343</v>
      </c>
      <c r="AK74" s="215">
        <f t="shared" si="383"/>
        <v>100</v>
      </c>
      <c r="AL74" s="215">
        <f t="shared" si="383"/>
        <v>80</v>
      </c>
      <c r="AM74" s="215">
        <f t="shared" si="383"/>
        <v>96.666666666666671</v>
      </c>
      <c r="AN74" s="215">
        <f t="shared" si="383"/>
        <v>86.666666666666671</v>
      </c>
      <c r="AO74" s="215">
        <f t="shared" si="383"/>
        <v>63.333333333333329</v>
      </c>
      <c r="AP74" s="215">
        <f t="shared" si="383"/>
        <v>40</v>
      </c>
      <c r="AQ74" s="215">
        <f t="shared" si="383"/>
        <v>80</v>
      </c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</row>
    <row r="75" spans="1:83" ht="21.75" customHeight="1" thickBot="1">
      <c r="A75" s="295"/>
      <c r="B75" s="114" t="s">
        <v>1081</v>
      </c>
      <c r="C75" s="112" t="s">
        <v>1082</v>
      </c>
      <c r="D75" s="204">
        <v>8</v>
      </c>
      <c r="E75" s="204">
        <v>9</v>
      </c>
      <c r="F75" s="204">
        <v>10</v>
      </c>
      <c r="G75" s="204">
        <v>9</v>
      </c>
      <c r="H75" s="204">
        <v>8</v>
      </c>
      <c r="I75" s="204">
        <v>10</v>
      </c>
      <c r="J75" s="204">
        <v>10</v>
      </c>
      <c r="K75" s="204">
        <v>8</v>
      </c>
      <c r="L75" s="204">
        <v>7</v>
      </c>
      <c r="M75" s="204">
        <v>7</v>
      </c>
      <c r="N75" s="204">
        <v>7</v>
      </c>
      <c r="O75" s="204">
        <v>9</v>
      </c>
      <c r="P75" s="204">
        <v>10</v>
      </c>
      <c r="Q75" s="204">
        <v>10</v>
      </c>
      <c r="R75" s="204">
        <v>9</v>
      </c>
      <c r="S75" s="204">
        <v>9</v>
      </c>
      <c r="T75" s="204">
        <v>10</v>
      </c>
      <c r="U75" s="204">
        <v>9</v>
      </c>
      <c r="V75" s="204">
        <v>8</v>
      </c>
      <c r="W75" s="204">
        <v>10</v>
      </c>
      <c r="X75" s="204">
        <v>10</v>
      </c>
      <c r="Y75" s="204">
        <v>10</v>
      </c>
      <c r="Z75" s="204">
        <v>5</v>
      </c>
      <c r="AA75" s="204">
        <v>8</v>
      </c>
      <c r="AB75" s="204">
        <v>7</v>
      </c>
      <c r="AC75" s="204">
        <v>10</v>
      </c>
      <c r="AD75" s="204">
        <v>9</v>
      </c>
      <c r="AE75" s="204">
        <v>9</v>
      </c>
      <c r="AF75" s="204">
        <v>10</v>
      </c>
      <c r="AG75" s="204">
        <v>9</v>
      </c>
      <c r="AH75" s="204">
        <v>8</v>
      </c>
      <c r="AI75" s="204">
        <v>9</v>
      </c>
      <c r="AJ75" s="204">
        <v>8</v>
      </c>
      <c r="AK75" s="204">
        <v>10</v>
      </c>
      <c r="AL75" s="204">
        <v>7</v>
      </c>
      <c r="AM75" s="204">
        <v>10</v>
      </c>
      <c r="AN75" s="204">
        <v>8</v>
      </c>
      <c r="AO75" s="204">
        <v>6</v>
      </c>
      <c r="AP75" s="204">
        <v>1</v>
      </c>
      <c r="AQ75" s="204">
        <v>8</v>
      </c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</row>
    <row r="76" spans="1:83" ht="19.5" customHeight="1" thickBot="1">
      <c r="A76" s="295"/>
      <c r="B76" s="114" t="s">
        <v>1083</v>
      </c>
      <c r="C76" s="112" t="s">
        <v>1082</v>
      </c>
      <c r="D76" s="204">
        <v>8</v>
      </c>
      <c r="E76" s="204">
        <v>10</v>
      </c>
      <c r="F76" s="204">
        <v>5</v>
      </c>
      <c r="G76" s="204">
        <v>9</v>
      </c>
      <c r="H76" s="204">
        <v>1</v>
      </c>
      <c r="I76" s="204">
        <v>10</v>
      </c>
      <c r="J76" s="204">
        <v>10</v>
      </c>
      <c r="K76" s="204">
        <v>8</v>
      </c>
      <c r="L76" s="204">
        <v>8</v>
      </c>
      <c r="M76" s="204">
        <v>10</v>
      </c>
      <c r="N76" s="204">
        <v>2</v>
      </c>
      <c r="O76" s="204">
        <v>8</v>
      </c>
      <c r="P76" s="204">
        <v>10</v>
      </c>
      <c r="Q76" s="204">
        <v>10</v>
      </c>
      <c r="R76" s="204">
        <v>9</v>
      </c>
      <c r="S76" s="204">
        <v>9</v>
      </c>
      <c r="T76" s="204">
        <v>10</v>
      </c>
      <c r="U76" s="204">
        <v>9</v>
      </c>
      <c r="V76" s="204">
        <v>6</v>
      </c>
      <c r="W76" s="204">
        <v>10</v>
      </c>
      <c r="X76" s="204">
        <v>10</v>
      </c>
      <c r="Y76" s="204">
        <v>10</v>
      </c>
      <c r="Z76" s="204">
        <v>5</v>
      </c>
      <c r="AA76" s="204">
        <v>8</v>
      </c>
      <c r="AB76" s="204">
        <v>7</v>
      </c>
      <c r="AC76" s="204">
        <v>10</v>
      </c>
      <c r="AD76" s="204">
        <v>8</v>
      </c>
      <c r="AE76" s="204">
        <v>1</v>
      </c>
      <c r="AF76" s="204">
        <v>10</v>
      </c>
      <c r="AG76" s="204">
        <v>9</v>
      </c>
      <c r="AH76" s="204">
        <v>7</v>
      </c>
      <c r="AI76" s="204">
        <v>9</v>
      </c>
      <c r="AJ76" s="204">
        <v>9</v>
      </c>
      <c r="AK76" s="204">
        <v>10</v>
      </c>
      <c r="AL76" s="204">
        <v>7</v>
      </c>
      <c r="AM76" s="204">
        <v>10</v>
      </c>
      <c r="AN76" s="204">
        <v>8</v>
      </c>
      <c r="AO76" s="204">
        <v>6</v>
      </c>
      <c r="AP76" s="204">
        <v>1</v>
      </c>
      <c r="AQ76" s="204">
        <v>8</v>
      </c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</row>
    <row r="77" spans="1:83" ht="21.75" customHeight="1" thickBot="1">
      <c r="A77" s="295"/>
      <c r="B77" s="115" t="s">
        <v>1084</v>
      </c>
      <c r="C77" s="112" t="s">
        <v>866</v>
      </c>
      <c r="D77" s="204">
        <v>8</v>
      </c>
      <c r="E77" s="204">
        <v>10</v>
      </c>
      <c r="F77" s="204">
        <v>10</v>
      </c>
      <c r="G77" s="204">
        <v>10</v>
      </c>
      <c r="H77" s="204">
        <v>10</v>
      </c>
      <c r="I77" s="204">
        <v>10</v>
      </c>
      <c r="J77" s="204">
        <v>10</v>
      </c>
      <c r="K77" s="204">
        <v>10</v>
      </c>
      <c r="L77" s="204">
        <v>10</v>
      </c>
      <c r="M77" s="204">
        <v>10</v>
      </c>
      <c r="N77" s="204">
        <v>10</v>
      </c>
      <c r="O77" s="204">
        <v>10</v>
      </c>
      <c r="P77" s="204">
        <v>10</v>
      </c>
      <c r="Q77" s="204">
        <v>10</v>
      </c>
      <c r="R77" s="204">
        <v>10</v>
      </c>
      <c r="S77" s="204">
        <v>10</v>
      </c>
      <c r="T77" s="204">
        <v>10</v>
      </c>
      <c r="U77" s="204">
        <v>10</v>
      </c>
      <c r="V77" s="204">
        <v>10</v>
      </c>
      <c r="W77" s="204">
        <v>10</v>
      </c>
      <c r="X77" s="204">
        <v>10</v>
      </c>
      <c r="Y77" s="204">
        <v>10</v>
      </c>
      <c r="Z77" s="204">
        <v>10</v>
      </c>
      <c r="AA77" s="204">
        <v>10</v>
      </c>
      <c r="AB77" s="204">
        <v>9</v>
      </c>
      <c r="AC77" s="204">
        <v>10</v>
      </c>
      <c r="AD77" s="204">
        <v>9</v>
      </c>
      <c r="AE77" s="204">
        <v>10</v>
      </c>
      <c r="AF77" s="204">
        <v>10</v>
      </c>
      <c r="AG77" s="204">
        <v>10</v>
      </c>
      <c r="AH77" s="204">
        <v>10</v>
      </c>
      <c r="AI77" s="204">
        <v>9</v>
      </c>
      <c r="AJ77" s="204">
        <v>8</v>
      </c>
      <c r="AK77" s="204">
        <v>10</v>
      </c>
      <c r="AL77" s="204">
        <v>10</v>
      </c>
      <c r="AM77" s="204">
        <v>9</v>
      </c>
      <c r="AN77" s="204">
        <v>10</v>
      </c>
      <c r="AO77" s="204">
        <v>7</v>
      </c>
      <c r="AP77" s="204">
        <v>10</v>
      </c>
      <c r="AQ77" s="204">
        <v>8</v>
      </c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</row>
    <row r="78" spans="1:83" ht="34.5" customHeight="1" thickBot="1">
      <c r="A78" s="295"/>
      <c r="B78" s="114" t="s">
        <v>1085</v>
      </c>
      <c r="C78" s="112" t="s">
        <v>870</v>
      </c>
      <c r="D78" s="204" t="s">
        <v>1</v>
      </c>
      <c r="E78" s="204" t="s">
        <v>1</v>
      </c>
      <c r="F78" s="204" t="s">
        <v>1</v>
      </c>
      <c r="G78" s="204" t="s">
        <v>1</v>
      </c>
      <c r="H78" s="204" t="s">
        <v>1</v>
      </c>
      <c r="I78" s="204" t="s">
        <v>1</v>
      </c>
      <c r="J78" s="204" t="s">
        <v>1</v>
      </c>
      <c r="K78" s="204" t="s">
        <v>1</v>
      </c>
      <c r="L78" s="204" t="s">
        <v>1</v>
      </c>
      <c r="M78" s="204" t="s">
        <v>1</v>
      </c>
      <c r="N78" s="204" t="s">
        <v>1</v>
      </c>
      <c r="O78" s="204" t="s">
        <v>1</v>
      </c>
      <c r="P78" s="204" t="s">
        <v>1</v>
      </c>
      <c r="Q78" s="204" t="s">
        <v>1</v>
      </c>
      <c r="R78" s="204" t="s">
        <v>1</v>
      </c>
      <c r="S78" s="204" t="s">
        <v>1</v>
      </c>
      <c r="T78" s="204" t="s">
        <v>1</v>
      </c>
      <c r="U78" s="204" t="s">
        <v>1</v>
      </c>
      <c r="V78" s="204" t="s">
        <v>1</v>
      </c>
      <c r="W78" s="204" t="s">
        <v>1</v>
      </c>
      <c r="X78" s="204" t="s">
        <v>1</v>
      </c>
      <c r="Y78" s="204" t="s">
        <v>1</v>
      </c>
      <c r="Z78" s="204" t="s">
        <v>1</v>
      </c>
      <c r="AA78" s="204" t="s">
        <v>1</v>
      </c>
      <c r="AB78" s="204" t="s">
        <v>1</v>
      </c>
      <c r="AC78" s="204" t="s">
        <v>1</v>
      </c>
      <c r="AD78" s="204" t="s">
        <v>1</v>
      </c>
      <c r="AE78" s="204" t="s">
        <v>1</v>
      </c>
      <c r="AF78" s="204" t="s">
        <v>1</v>
      </c>
      <c r="AG78" s="204" t="s">
        <v>1</v>
      </c>
      <c r="AH78" s="204" t="s">
        <v>1</v>
      </c>
      <c r="AI78" s="204" t="s">
        <v>1</v>
      </c>
      <c r="AJ78" s="204" t="s">
        <v>1</v>
      </c>
      <c r="AK78" s="204" t="s">
        <v>1</v>
      </c>
      <c r="AL78" s="204" t="s">
        <v>1</v>
      </c>
      <c r="AM78" s="204" t="s">
        <v>1</v>
      </c>
      <c r="AN78" s="204" t="s">
        <v>1</v>
      </c>
      <c r="AO78" s="204" t="s">
        <v>1</v>
      </c>
      <c r="AP78" s="204" t="s">
        <v>1</v>
      </c>
      <c r="AQ78" s="204" t="s">
        <v>1</v>
      </c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</row>
    <row r="79" spans="1:83" ht="22.5" customHeight="1" thickBot="1">
      <c r="A79" s="295"/>
      <c r="B79" s="114" t="s">
        <v>1086</v>
      </c>
      <c r="C79" s="112" t="s">
        <v>1088</v>
      </c>
      <c r="D79" s="205">
        <f>IFERROR(COUNTIF(D80:D82,"да")/COUNTA(D80:D82)*100,0)</f>
        <v>100</v>
      </c>
      <c r="E79" s="205">
        <f t="shared" ref="E79:AQ79" si="384">IFERROR(COUNTIF(E80:E82,"да")/COUNTA(E80:E82)*100,0)</f>
        <v>100</v>
      </c>
      <c r="F79" s="205">
        <f t="shared" si="384"/>
        <v>100</v>
      </c>
      <c r="G79" s="205">
        <f t="shared" si="384"/>
        <v>100</v>
      </c>
      <c r="H79" s="205">
        <f t="shared" si="384"/>
        <v>100</v>
      </c>
      <c r="I79" s="205">
        <f t="shared" si="384"/>
        <v>100</v>
      </c>
      <c r="J79" s="205">
        <f t="shared" si="384"/>
        <v>100</v>
      </c>
      <c r="K79" s="205">
        <f t="shared" si="384"/>
        <v>100</v>
      </c>
      <c r="L79" s="205">
        <f t="shared" si="384"/>
        <v>100</v>
      </c>
      <c r="M79" s="205">
        <f t="shared" si="384"/>
        <v>100</v>
      </c>
      <c r="N79" s="205">
        <f t="shared" si="384"/>
        <v>100</v>
      </c>
      <c r="O79" s="205">
        <f t="shared" si="384"/>
        <v>100</v>
      </c>
      <c r="P79" s="205">
        <f t="shared" si="384"/>
        <v>100</v>
      </c>
      <c r="Q79" s="205">
        <f t="shared" si="384"/>
        <v>100</v>
      </c>
      <c r="R79" s="205">
        <f t="shared" si="384"/>
        <v>100</v>
      </c>
      <c r="S79" s="205">
        <f t="shared" si="384"/>
        <v>100</v>
      </c>
      <c r="T79" s="205">
        <f t="shared" si="384"/>
        <v>66.666666666666657</v>
      </c>
      <c r="U79" s="205">
        <f t="shared" si="384"/>
        <v>100</v>
      </c>
      <c r="V79" s="205">
        <f t="shared" si="384"/>
        <v>100</v>
      </c>
      <c r="W79" s="205">
        <f t="shared" si="384"/>
        <v>100</v>
      </c>
      <c r="X79" s="205">
        <f t="shared" si="384"/>
        <v>100</v>
      </c>
      <c r="Y79" s="205">
        <f t="shared" si="384"/>
        <v>100</v>
      </c>
      <c r="Z79" s="205">
        <f t="shared" si="384"/>
        <v>100</v>
      </c>
      <c r="AA79" s="205">
        <f t="shared" si="384"/>
        <v>100</v>
      </c>
      <c r="AB79" s="205">
        <f t="shared" si="384"/>
        <v>100</v>
      </c>
      <c r="AC79" s="205">
        <f t="shared" si="384"/>
        <v>100</v>
      </c>
      <c r="AD79" s="205">
        <f t="shared" si="384"/>
        <v>100</v>
      </c>
      <c r="AE79" s="205">
        <f>IFERROR(COUNTIF(AE80:AE82,"да")/COUNTA(AE80:AE82)*100,0)</f>
        <v>100</v>
      </c>
      <c r="AF79" s="205">
        <f t="shared" si="384"/>
        <v>100</v>
      </c>
      <c r="AG79" s="205">
        <f t="shared" si="384"/>
        <v>100</v>
      </c>
      <c r="AH79" s="205">
        <f t="shared" si="384"/>
        <v>100</v>
      </c>
      <c r="AI79" s="205">
        <f t="shared" si="384"/>
        <v>100</v>
      </c>
      <c r="AJ79" s="205">
        <f t="shared" si="384"/>
        <v>100</v>
      </c>
      <c r="AK79" s="205">
        <f t="shared" si="384"/>
        <v>100</v>
      </c>
      <c r="AL79" s="205">
        <f t="shared" si="384"/>
        <v>100</v>
      </c>
      <c r="AM79" s="205">
        <f t="shared" si="384"/>
        <v>100</v>
      </c>
      <c r="AN79" s="205">
        <f t="shared" si="384"/>
        <v>100</v>
      </c>
      <c r="AO79" s="205">
        <f t="shared" si="384"/>
        <v>100</v>
      </c>
      <c r="AP79" s="205">
        <f t="shared" si="384"/>
        <v>100</v>
      </c>
      <c r="AQ79" s="205">
        <f t="shared" si="384"/>
        <v>100</v>
      </c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</row>
    <row r="80" spans="1:83" ht="17.25" customHeight="1" thickBot="1">
      <c r="A80" s="295"/>
      <c r="B80" s="114" t="s">
        <v>1087</v>
      </c>
      <c r="C80" s="112" t="s">
        <v>1088</v>
      </c>
      <c r="D80" s="204" t="s">
        <v>1</v>
      </c>
      <c r="E80" s="204" t="s">
        <v>1</v>
      </c>
      <c r="F80" s="204" t="s">
        <v>1</v>
      </c>
      <c r="G80" s="204" t="s">
        <v>1</v>
      </c>
      <c r="H80" s="204" t="s">
        <v>1</v>
      </c>
      <c r="I80" s="204" t="s">
        <v>1</v>
      </c>
      <c r="J80" s="204" t="s">
        <v>1</v>
      </c>
      <c r="K80" s="204" t="s">
        <v>1</v>
      </c>
      <c r="L80" s="204" t="s">
        <v>1</v>
      </c>
      <c r="M80" s="204" t="s">
        <v>1</v>
      </c>
      <c r="N80" s="204" t="s">
        <v>1</v>
      </c>
      <c r="O80" s="204" t="s">
        <v>1</v>
      </c>
      <c r="P80" s="204" t="s">
        <v>1</v>
      </c>
      <c r="Q80" s="204" t="s">
        <v>1</v>
      </c>
      <c r="R80" s="204" t="s">
        <v>1</v>
      </c>
      <c r="S80" s="204" t="s">
        <v>1</v>
      </c>
      <c r="T80" s="204" t="s">
        <v>3</v>
      </c>
      <c r="U80" s="204" t="s">
        <v>1</v>
      </c>
      <c r="V80" s="204" t="s">
        <v>1</v>
      </c>
      <c r="W80" s="204" t="s">
        <v>1</v>
      </c>
      <c r="X80" s="204" t="s">
        <v>1</v>
      </c>
      <c r="Y80" s="204" t="s">
        <v>1</v>
      </c>
      <c r="Z80" s="204" t="s">
        <v>1</v>
      </c>
      <c r="AA80" s="204" t="s">
        <v>1</v>
      </c>
      <c r="AB80" s="204" t="s">
        <v>1</v>
      </c>
      <c r="AC80" s="204" t="s">
        <v>1</v>
      </c>
      <c r="AD80" s="204" t="s">
        <v>1</v>
      </c>
      <c r="AE80" s="204" t="s">
        <v>1</v>
      </c>
      <c r="AF80" s="204" t="s">
        <v>1</v>
      </c>
      <c r="AG80" s="204" t="s">
        <v>1</v>
      </c>
      <c r="AH80" s="204" t="s">
        <v>1</v>
      </c>
      <c r="AI80" s="204" t="s">
        <v>1</v>
      </c>
      <c r="AJ80" s="204" t="s">
        <v>1</v>
      </c>
      <c r="AK80" s="204" t="s">
        <v>1</v>
      </c>
      <c r="AL80" s="204" t="s">
        <v>1</v>
      </c>
      <c r="AM80" s="204" t="s">
        <v>1</v>
      </c>
      <c r="AN80" s="204" t="s">
        <v>1</v>
      </c>
      <c r="AO80" s="204" t="s">
        <v>1</v>
      </c>
      <c r="AP80" s="204" t="s">
        <v>1</v>
      </c>
      <c r="AQ80" s="204" t="s">
        <v>1</v>
      </c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</row>
    <row r="81" spans="1:83" ht="30" customHeight="1" thickBot="1">
      <c r="A81" s="295"/>
      <c r="B81" s="114" t="s">
        <v>1089</v>
      </c>
      <c r="C81" s="112" t="s">
        <v>1088</v>
      </c>
      <c r="D81" s="204" t="s">
        <v>1</v>
      </c>
      <c r="E81" s="204" t="s">
        <v>1</v>
      </c>
      <c r="F81" s="204" t="s">
        <v>1</v>
      </c>
      <c r="G81" s="204" t="s">
        <v>1</v>
      </c>
      <c r="H81" s="204" t="s">
        <v>1</v>
      </c>
      <c r="I81" s="204" t="s">
        <v>1</v>
      </c>
      <c r="J81" s="204" t="s">
        <v>1</v>
      </c>
      <c r="K81" s="204" t="s">
        <v>1</v>
      </c>
      <c r="L81" s="204" t="s">
        <v>1</v>
      </c>
      <c r="M81" s="204" t="s">
        <v>1</v>
      </c>
      <c r="N81" s="204" t="s">
        <v>1</v>
      </c>
      <c r="O81" s="204" t="s">
        <v>1</v>
      </c>
      <c r="P81" s="204" t="s">
        <v>1</v>
      </c>
      <c r="Q81" s="204" t="s">
        <v>1</v>
      </c>
      <c r="R81" s="204" t="s">
        <v>1</v>
      </c>
      <c r="S81" s="204" t="s">
        <v>1</v>
      </c>
      <c r="T81" s="204" t="s">
        <v>1</v>
      </c>
      <c r="U81" s="204" t="s">
        <v>1</v>
      </c>
      <c r="V81" s="204" t="s">
        <v>1</v>
      </c>
      <c r="W81" s="204" t="s">
        <v>1</v>
      </c>
      <c r="X81" s="204" t="s">
        <v>1</v>
      </c>
      <c r="Y81" s="204" t="s">
        <v>1</v>
      </c>
      <c r="Z81" s="204" t="s">
        <v>1</v>
      </c>
      <c r="AA81" s="204" t="s">
        <v>1</v>
      </c>
      <c r="AB81" s="204" t="s">
        <v>1</v>
      </c>
      <c r="AC81" s="204" t="s">
        <v>1</v>
      </c>
      <c r="AD81" s="204" t="s">
        <v>1</v>
      </c>
      <c r="AE81" s="204" t="s">
        <v>1</v>
      </c>
      <c r="AF81" s="204" t="s">
        <v>1</v>
      </c>
      <c r="AG81" s="204" t="s">
        <v>1</v>
      </c>
      <c r="AH81" s="204" t="s">
        <v>1</v>
      </c>
      <c r="AI81" s="204" t="s">
        <v>1</v>
      </c>
      <c r="AJ81" s="204" t="s">
        <v>1</v>
      </c>
      <c r="AK81" s="204" t="s">
        <v>1</v>
      </c>
      <c r="AL81" s="204" t="s">
        <v>1</v>
      </c>
      <c r="AM81" s="204" t="s">
        <v>1</v>
      </c>
      <c r="AN81" s="204" t="s">
        <v>1</v>
      </c>
      <c r="AO81" s="204" t="s">
        <v>1</v>
      </c>
      <c r="AP81" s="204" t="s">
        <v>1</v>
      </c>
      <c r="AQ81" s="204" t="s">
        <v>1</v>
      </c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</row>
    <row r="82" spans="1:83" ht="15" customHeight="1" thickBot="1">
      <c r="A82" s="295"/>
      <c r="B82" s="116" t="s">
        <v>1090</v>
      </c>
      <c r="C82" s="112" t="s">
        <v>1088</v>
      </c>
      <c r="D82" s="204" t="s">
        <v>1</v>
      </c>
      <c r="E82" s="204" t="s">
        <v>1</v>
      </c>
      <c r="F82" s="204" t="s">
        <v>1</v>
      </c>
      <c r="G82" s="204" t="s">
        <v>1</v>
      </c>
      <c r="H82" s="204" t="s">
        <v>1</v>
      </c>
      <c r="I82" s="204" t="s">
        <v>1</v>
      </c>
      <c r="J82" s="204" t="s">
        <v>1</v>
      </c>
      <c r="K82" s="204" t="s">
        <v>1</v>
      </c>
      <c r="L82" s="204" t="s">
        <v>1</v>
      </c>
      <c r="M82" s="204" t="s">
        <v>1</v>
      </c>
      <c r="N82" s="204" t="s">
        <v>1</v>
      </c>
      <c r="O82" s="204" t="s">
        <v>1</v>
      </c>
      <c r="P82" s="204" t="s">
        <v>1</v>
      </c>
      <c r="Q82" s="204" t="s">
        <v>1</v>
      </c>
      <c r="R82" s="204" t="s">
        <v>1</v>
      </c>
      <c r="S82" s="204" t="s">
        <v>1</v>
      </c>
      <c r="T82" s="204" t="s">
        <v>1</v>
      </c>
      <c r="U82" s="204" t="s">
        <v>1</v>
      </c>
      <c r="V82" s="204" t="s">
        <v>1</v>
      </c>
      <c r="W82" s="204" t="s">
        <v>1</v>
      </c>
      <c r="X82" s="204" t="s">
        <v>1</v>
      </c>
      <c r="Y82" s="204" t="s">
        <v>1</v>
      </c>
      <c r="Z82" s="204" t="s">
        <v>1</v>
      </c>
      <c r="AA82" s="204" t="s">
        <v>1</v>
      </c>
      <c r="AB82" s="204" t="s">
        <v>1</v>
      </c>
      <c r="AC82" s="204" t="s">
        <v>1</v>
      </c>
      <c r="AD82" s="204" t="s">
        <v>1</v>
      </c>
      <c r="AE82" s="204" t="s">
        <v>1</v>
      </c>
      <c r="AF82" s="204" t="s">
        <v>1</v>
      </c>
      <c r="AG82" s="204" t="s">
        <v>1</v>
      </c>
      <c r="AH82" s="204" t="s">
        <v>1</v>
      </c>
      <c r="AI82" s="204" t="s">
        <v>1</v>
      </c>
      <c r="AJ82" s="204" t="s">
        <v>1</v>
      </c>
      <c r="AK82" s="204" t="s">
        <v>1</v>
      </c>
      <c r="AL82" s="204" t="s">
        <v>1</v>
      </c>
      <c r="AM82" s="204" t="s">
        <v>1</v>
      </c>
      <c r="AN82" s="204" t="s">
        <v>1</v>
      </c>
      <c r="AO82" s="204" t="s">
        <v>1</v>
      </c>
      <c r="AP82" s="204" t="s">
        <v>1</v>
      </c>
      <c r="AQ82" s="204" t="s">
        <v>1</v>
      </c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</row>
    <row r="83" spans="1:83" ht="14.25" customHeight="1" thickBot="1">
      <c r="A83" s="294" t="s">
        <v>1230</v>
      </c>
      <c r="B83" s="117" t="s">
        <v>1027</v>
      </c>
      <c r="C83" s="118" t="s">
        <v>869</v>
      </c>
      <c r="D83" s="207">
        <v>28</v>
      </c>
      <c r="E83" s="207">
        <v>33</v>
      </c>
      <c r="F83" s="207">
        <v>31</v>
      </c>
      <c r="G83" s="207">
        <v>50</v>
      </c>
      <c r="H83" s="207">
        <v>26</v>
      </c>
      <c r="I83" s="207">
        <v>30</v>
      </c>
      <c r="J83" s="207">
        <v>35</v>
      </c>
      <c r="K83" s="207">
        <v>38</v>
      </c>
      <c r="L83" s="207">
        <v>33</v>
      </c>
      <c r="M83" s="207">
        <v>24</v>
      </c>
      <c r="N83" s="207">
        <v>39</v>
      </c>
      <c r="O83" s="207">
        <v>27</v>
      </c>
      <c r="P83" s="207">
        <v>39</v>
      </c>
      <c r="Q83" s="207">
        <v>53</v>
      </c>
      <c r="R83" s="207">
        <v>23</v>
      </c>
      <c r="S83" s="207">
        <v>42</v>
      </c>
      <c r="T83" s="207">
        <v>30</v>
      </c>
      <c r="U83" s="207">
        <v>59</v>
      </c>
      <c r="V83" s="207">
        <v>69</v>
      </c>
      <c r="W83" s="207">
        <v>62</v>
      </c>
      <c r="X83" s="207">
        <v>50</v>
      </c>
      <c r="Y83" s="207">
        <v>40</v>
      </c>
      <c r="Z83" s="207">
        <v>29</v>
      </c>
      <c r="AA83" s="207">
        <v>53</v>
      </c>
      <c r="AB83" s="207">
        <v>54</v>
      </c>
      <c r="AC83" s="207">
        <v>65</v>
      </c>
      <c r="AD83" s="207">
        <v>57</v>
      </c>
      <c r="AE83" s="207">
        <v>43</v>
      </c>
      <c r="AF83" s="207">
        <v>51</v>
      </c>
      <c r="AG83" s="207">
        <v>55</v>
      </c>
      <c r="AH83" s="207">
        <v>53</v>
      </c>
      <c r="AI83" s="207">
        <v>67</v>
      </c>
      <c r="AJ83" s="207">
        <v>55</v>
      </c>
      <c r="AK83" s="207">
        <v>25</v>
      </c>
      <c r="AL83" s="207">
        <v>40</v>
      </c>
      <c r="AM83" s="207">
        <v>51</v>
      </c>
      <c r="AN83" s="207">
        <v>22</v>
      </c>
      <c r="AO83" s="207">
        <v>22</v>
      </c>
      <c r="AP83" s="207">
        <v>50</v>
      </c>
      <c r="AQ83" s="207">
        <v>66</v>
      </c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</row>
    <row r="84" spans="1:83" ht="18" customHeight="1" thickBot="1">
      <c r="A84" s="294"/>
      <c r="B84" s="302" t="s">
        <v>1028</v>
      </c>
      <c r="C84" s="118" t="s">
        <v>869</v>
      </c>
      <c r="D84" s="207">
        <v>2</v>
      </c>
      <c r="E84" s="207">
        <v>2</v>
      </c>
      <c r="F84" s="207">
        <v>2</v>
      </c>
      <c r="G84" s="207">
        <v>3</v>
      </c>
      <c r="H84" s="207">
        <v>2</v>
      </c>
      <c r="I84" s="207">
        <v>3</v>
      </c>
      <c r="J84" s="207">
        <v>2</v>
      </c>
      <c r="K84" s="207">
        <v>3</v>
      </c>
      <c r="L84" s="207">
        <v>2</v>
      </c>
      <c r="M84" s="207">
        <v>2</v>
      </c>
      <c r="N84" s="207">
        <v>3</v>
      </c>
      <c r="O84" s="207">
        <v>1</v>
      </c>
      <c r="P84" s="207">
        <v>3</v>
      </c>
      <c r="Q84" s="207">
        <v>3</v>
      </c>
      <c r="R84" s="207">
        <v>2</v>
      </c>
      <c r="S84" s="207">
        <v>4</v>
      </c>
      <c r="T84" s="207">
        <v>2</v>
      </c>
      <c r="U84" s="207">
        <v>3</v>
      </c>
      <c r="V84" s="207">
        <v>3</v>
      </c>
      <c r="W84" s="207">
        <v>3</v>
      </c>
      <c r="X84" s="207">
        <v>4</v>
      </c>
      <c r="Y84" s="207">
        <v>2</v>
      </c>
      <c r="Z84" s="207">
        <v>2</v>
      </c>
      <c r="AA84" s="207">
        <v>4</v>
      </c>
      <c r="AB84" s="207">
        <v>3</v>
      </c>
      <c r="AC84" s="207">
        <v>4</v>
      </c>
      <c r="AD84" s="207">
        <v>4</v>
      </c>
      <c r="AE84" s="207">
        <v>2</v>
      </c>
      <c r="AF84" s="207">
        <v>2</v>
      </c>
      <c r="AG84" s="207">
        <v>3</v>
      </c>
      <c r="AH84" s="207">
        <v>4</v>
      </c>
      <c r="AI84" s="207">
        <v>4</v>
      </c>
      <c r="AJ84" s="207">
        <v>4</v>
      </c>
      <c r="AK84" s="207">
        <v>2</v>
      </c>
      <c r="AL84" s="207">
        <v>2</v>
      </c>
      <c r="AM84" s="207">
        <v>4</v>
      </c>
      <c r="AN84" s="207">
        <v>2</v>
      </c>
      <c r="AO84" s="207">
        <v>2</v>
      </c>
      <c r="AP84" s="207">
        <v>4</v>
      </c>
      <c r="AQ84" s="207">
        <v>3</v>
      </c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</row>
    <row r="85" spans="1:83" ht="16.5" customHeight="1" thickBot="1">
      <c r="A85" s="294"/>
      <c r="B85" s="302"/>
      <c r="C85" s="118" t="s">
        <v>870</v>
      </c>
      <c r="D85" s="208">
        <f t="shared" ref="D85:AQ85" si="385">D84/D83*100</f>
        <v>7.1428571428571423</v>
      </c>
      <c r="E85" s="208">
        <f t="shared" si="385"/>
        <v>6.0606060606060606</v>
      </c>
      <c r="F85" s="208">
        <f t="shared" si="385"/>
        <v>6.4516129032258061</v>
      </c>
      <c r="G85" s="208">
        <f t="shared" si="385"/>
        <v>6</v>
      </c>
      <c r="H85" s="208">
        <f t="shared" si="385"/>
        <v>7.6923076923076925</v>
      </c>
      <c r="I85" s="208">
        <f t="shared" si="385"/>
        <v>10</v>
      </c>
      <c r="J85" s="208">
        <f t="shared" si="385"/>
        <v>5.7142857142857144</v>
      </c>
      <c r="K85" s="208">
        <f t="shared" si="385"/>
        <v>7.8947368421052628</v>
      </c>
      <c r="L85" s="208">
        <f t="shared" si="385"/>
        <v>6.0606060606060606</v>
      </c>
      <c r="M85" s="208">
        <f t="shared" si="385"/>
        <v>8.3333333333333321</v>
      </c>
      <c r="N85" s="208">
        <f t="shared" si="385"/>
        <v>7.6923076923076925</v>
      </c>
      <c r="O85" s="208">
        <f t="shared" si="385"/>
        <v>3.7037037037037033</v>
      </c>
      <c r="P85" s="208">
        <f t="shared" si="385"/>
        <v>7.6923076923076925</v>
      </c>
      <c r="Q85" s="208">
        <f t="shared" si="385"/>
        <v>5.6603773584905666</v>
      </c>
      <c r="R85" s="208">
        <f t="shared" si="385"/>
        <v>8.695652173913043</v>
      </c>
      <c r="S85" s="208">
        <f t="shared" si="385"/>
        <v>9.5238095238095237</v>
      </c>
      <c r="T85" s="208">
        <f t="shared" si="385"/>
        <v>6.666666666666667</v>
      </c>
      <c r="U85" s="208">
        <f t="shared" si="385"/>
        <v>5.0847457627118651</v>
      </c>
      <c r="V85" s="208">
        <f t="shared" si="385"/>
        <v>4.3478260869565215</v>
      </c>
      <c r="W85" s="208">
        <f t="shared" si="385"/>
        <v>4.838709677419355</v>
      </c>
      <c r="X85" s="208">
        <f t="shared" si="385"/>
        <v>8</v>
      </c>
      <c r="Y85" s="208">
        <f t="shared" si="385"/>
        <v>5</v>
      </c>
      <c r="Z85" s="208">
        <f t="shared" si="385"/>
        <v>6.8965517241379306</v>
      </c>
      <c r="AA85" s="208">
        <f t="shared" si="385"/>
        <v>7.5471698113207548</v>
      </c>
      <c r="AB85" s="208">
        <f t="shared" si="385"/>
        <v>5.5555555555555554</v>
      </c>
      <c r="AC85" s="208">
        <f t="shared" si="385"/>
        <v>6.1538461538461542</v>
      </c>
      <c r="AD85" s="208">
        <f t="shared" si="385"/>
        <v>7.0175438596491224</v>
      </c>
      <c r="AE85" s="208">
        <f>AE84/AE83*100</f>
        <v>4.6511627906976747</v>
      </c>
      <c r="AF85" s="208">
        <f t="shared" si="385"/>
        <v>3.9215686274509802</v>
      </c>
      <c r="AG85" s="208">
        <f t="shared" si="385"/>
        <v>5.4545454545454541</v>
      </c>
      <c r="AH85" s="208">
        <f t="shared" si="385"/>
        <v>7.5471698113207548</v>
      </c>
      <c r="AI85" s="208">
        <f t="shared" si="385"/>
        <v>5.9701492537313428</v>
      </c>
      <c r="AJ85" s="208">
        <f t="shared" si="385"/>
        <v>7.2727272727272725</v>
      </c>
      <c r="AK85" s="208">
        <f t="shared" si="385"/>
        <v>8</v>
      </c>
      <c r="AL85" s="208">
        <f t="shared" si="385"/>
        <v>5</v>
      </c>
      <c r="AM85" s="208">
        <f t="shared" si="385"/>
        <v>7.8431372549019605</v>
      </c>
      <c r="AN85" s="208">
        <f t="shared" si="385"/>
        <v>9.0909090909090917</v>
      </c>
      <c r="AO85" s="208">
        <f t="shared" si="385"/>
        <v>9.0909090909090917</v>
      </c>
      <c r="AP85" s="208">
        <f t="shared" si="385"/>
        <v>8</v>
      </c>
      <c r="AQ85" s="208">
        <f t="shared" si="385"/>
        <v>4.5454545454545459</v>
      </c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</row>
    <row r="86" spans="1:83" ht="15.75" customHeight="1" thickBot="1">
      <c r="A86" s="294"/>
      <c r="B86" s="302" t="s">
        <v>1029</v>
      </c>
      <c r="C86" s="118" t="s">
        <v>869</v>
      </c>
      <c r="D86" s="207">
        <v>10</v>
      </c>
      <c r="E86" s="207">
        <v>13</v>
      </c>
      <c r="F86" s="207">
        <v>11</v>
      </c>
      <c r="G86" s="207">
        <v>30</v>
      </c>
      <c r="H86" s="207">
        <v>10</v>
      </c>
      <c r="I86" s="207">
        <v>10</v>
      </c>
      <c r="J86" s="207">
        <v>11</v>
      </c>
      <c r="K86" s="207">
        <v>17</v>
      </c>
      <c r="L86" s="207">
        <v>12</v>
      </c>
      <c r="M86" s="207">
        <v>8</v>
      </c>
      <c r="N86" s="207">
        <v>15</v>
      </c>
      <c r="O86" s="207">
        <v>11</v>
      </c>
      <c r="P86" s="207">
        <v>20</v>
      </c>
      <c r="Q86" s="207">
        <v>23</v>
      </c>
      <c r="R86" s="207">
        <v>6</v>
      </c>
      <c r="S86" s="207">
        <v>14</v>
      </c>
      <c r="T86" s="207">
        <v>10</v>
      </c>
      <c r="U86" s="207">
        <v>26</v>
      </c>
      <c r="V86" s="207">
        <v>33</v>
      </c>
      <c r="W86" s="207">
        <v>28</v>
      </c>
      <c r="X86" s="207">
        <v>21</v>
      </c>
      <c r="Y86" s="207">
        <v>19</v>
      </c>
      <c r="Z86" s="207">
        <v>11</v>
      </c>
      <c r="AA86" s="207">
        <v>28</v>
      </c>
      <c r="AB86" s="207">
        <v>21</v>
      </c>
      <c r="AC86" s="207">
        <v>28</v>
      </c>
      <c r="AD86" s="207">
        <v>26</v>
      </c>
      <c r="AE86" s="207">
        <v>19</v>
      </c>
      <c r="AF86" s="207">
        <v>24</v>
      </c>
      <c r="AG86" s="207">
        <v>26</v>
      </c>
      <c r="AH86" s="207">
        <v>19</v>
      </c>
      <c r="AI86" s="207">
        <v>33</v>
      </c>
      <c r="AJ86" s="207">
        <v>25</v>
      </c>
      <c r="AK86" s="207">
        <v>13</v>
      </c>
      <c r="AL86" s="207">
        <v>17</v>
      </c>
      <c r="AM86" s="207">
        <v>23</v>
      </c>
      <c r="AN86" s="207">
        <v>8</v>
      </c>
      <c r="AO86" s="207">
        <v>8</v>
      </c>
      <c r="AP86" s="207">
        <v>18</v>
      </c>
      <c r="AQ86" s="207">
        <v>29</v>
      </c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</row>
    <row r="87" spans="1:83" ht="17.25" customHeight="1" thickBot="1">
      <c r="A87" s="294"/>
      <c r="B87" s="302"/>
      <c r="C87" s="118" t="s">
        <v>870</v>
      </c>
      <c r="D87" s="208">
        <f t="shared" ref="D87:AQ87" si="386">D86/D83*100</f>
        <v>35.714285714285715</v>
      </c>
      <c r="E87" s="208">
        <f t="shared" si="386"/>
        <v>39.393939393939391</v>
      </c>
      <c r="F87" s="208">
        <f t="shared" si="386"/>
        <v>35.483870967741936</v>
      </c>
      <c r="G87" s="208">
        <f t="shared" si="386"/>
        <v>60</v>
      </c>
      <c r="H87" s="208">
        <f t="shared" si="386"/>
        <v>38.461538461538467</v>
      </c>
      <c r="I87" s="208">
        <f t="shared" si="386"/>
        <v>33.333333333333329</v>
      </c>
      <c r="J87" s="208">
        <f t="shared" si="386"/>
        <v>31.428571428571427</v>
      </c>
      <c r="K87" s="208">
        <f t="shared" si="386"/>
        <v>44.736842105263158</v>
      </c>
      <c r="L87" s="208">
        <f t="shared" si="386"/>
        <v>36.363636363636367</v>
      </c>
      <c r="M87" s="208">
        <f t="shared" si="386"/>
        <v>33.333333333333329</v>
      </c>
      <c r="N87" s="208">
        <f t="shared" si="386"/>
        <v>38.461538461538467</v>
      </c>
      <c r="O87" s="208">
        <f t="shared" si="386"/>
        <v>40.74074074074074</v>
      </c>
      <c r="P87" s="208">
        <f t="shared" si="386"/>
        <v>51.282051282051277</v>
      </c>
      <c r="Q87" s="208">
        <f t="shared" si="386"/>
        <v>43.39622641509434</v>
      </c>
      <c r="R87" s="208">
        <f t="shared" si="386"/>
        <v>26.086956521739129</v>
      </c>
      <c r="S87" s="208">
        <f t="shared" si="386"/>
        <v>33.333333333333329</v>
      </c>
      <c r="T87" s="208">
        <f t="shared" si="386"/>
        <v>33.333333333333329</v>
      </c>
      <c r="U87" s="208">
        <f t="shared" si="386"/>
        <v>44.067796610169488</v>
      </c>
      <c r="V87" s="208">
        <f t="shared" si="386"/>
        <v>47.826086956521742</v>
      </c>
      <c r="W87" s="208">
        <f t="shared" si="386"/>
        <v>45.161290322580641</v>
      </c>
      <c r="X87" s="208">
        <f t="shared" si="386"/>
        <v>42</v>
      </c>
      <c r="Y87" s="208">
        <f t="shared" si="386"/>
        <v>47.5</v>
      </c>
      <c r="Z87" s="208">
        <f t="shared" si="386"/>
        <v>37.931034482758619</v>
      </c>
      <c r="AA87" s="208">
        <f t="shared" si="386"/>
        <v>52.830188679245282</v>
      </c>
      <c r="AB87" s="208">
        <f t="shared" si="386"/>
        <v>38.888888888888893</v>
      </c>
      <c r="AC87" s="208">
        <f t="shared" si="386"/>
        <v>43.07692307692308</v>
      </c>
      <c r="AD87" s="208">
        <f t="shared" si="386"/>
        <v>45.614035087719294</v>
      </c>
      <c r="AE87" s="208">
        <f>AE86/AE83*100</f>
        <v>44.186046511627907</v>
      </c>
      <c r="AF87" s="208">
        <f t="shared" si="386"/>
        <v>47.058823529411761</v>
      </c>
      <c r="AG87" s="208">
        <f t="shared" si="386"/>
        <v>47.272727272727273</v>
      </c>
      <c r="AH87" s="208">
        <f t="shared" si="386"/>
        <v>35.849056603773583</v>
      </c>
      <c r="AI87" s="208">
        <f t="shared" si="386"/>
        <v>49.253731343283583</v>
      </c>
      <c r="AJ87" s="208">
        <f t="shared" si="386"/>
        <v>45.454545454545453</v>
      </c>
      <c r="AK87" s="208">
        <f t="shared" si="386"/>
        <v>52</v>
      </c>
      <c r="AL87" s="208">
        <f t="shared" si="386"/>
        <v>42.5</v>
      </c>
      <c r="AM87" s="208">
        <f t="shared" si="386"/>
        <v>45.098039215686278</v>
      </c>
      <c r="AN87" s="208">
        <f t="shared" si="386"/>
        <v>36.363636363636367</v>
      </c>
      <c r="AO87" s="208">
        <f t="shared" si="386"/>
        <v>36.363636363636367</v>
      </c>
      <c r="AP87" s="208">
        <f t="shared" si="386"/>
        <v>36</v>
      </c>
      <c r="AQ87" s="208">
        <f t="shared" si="386"/>
        <v>43.939393939393938</v>
      </c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</row>
    <row r="88" spans="1:83" ht="15.75" customHeight="1" thickBot="1">
      <c r="A88" s="294"/>
      <c r="B88" s="302" t="s">
        <v>1030</v>
      </c>
      <c r="C88" s="118" t="s">
        <v>869</v>
      </c>
      <c r="D88" s="207">
        <v>6</v>
      </c>
      <c r="E88" s="207">
        <v>10</v>
      </c>
      <c r="F88" s="207">
        <v>7</v>
      </c>
      <c r="G88" s="207">
        <v>21</v>
      </c>
      <c r="H88" s="207">
        <v>6</v>
      </c>
      <c r="I88" s="207">
        <v>8</v>
      </c>
      <c r="J88" s="207">
        <v>9</v>
      </c>
      <c r="K88" s="207">
        <v>12</v>
      </c>
      <c r="L88" s="207">
        <v>10</v>
      </c>
      <c r="M88" s="207">
        <v>7</v>
      </c>
      <c r="N88" s="207">
        <v>10</v>
      </c>
      <c r="O88" s="207">
        <v>8</v>
      </c>
      <c r="P88" s="207">
        <v>13</v>
      </c>
      <c r="Q88" s="207">
        <v>19</v>
      </c>
      <c r="R88" s="207">
        <v>4</v>
      </c>
      <c r="S88" s="207">
        <v>10</v>
      </c>
      <c r="T88" s="207">
        <v>7</v>
      </c>
      <c r="U88" s="207">
        <v>21</v>
      </c>
      <c r="V88" s="207">
        <v>29</v>
      </c>
      <c r="W88" s="207">
        <v>23</v>
      </c>
      <c r="X88" s="207">
        <v>19</v>
      </c>
      <c r="Y88" s="207">
        <v>14</v>
      </c>
      <c r="Z88" s="207">
        <v>8</v>
      </c>
      <c r="AA88" s="207">
        <v>20</v>
      </c>
      <c r="AB88" s="207">
        <v>16</v>
      </c>
      <c r="AC88" s="207">
        <v>24</v>
      </c>
      <c r="AD88" s="207">
        <v>20</v>
      </c>
      <c r="AE88" s="207">
        <v>13</v>
      </c>
      <c r="AF88" s="207">
        <v>19</v>
      </c>
      <c r="AG88" s="207">
        <v>20</v>
      </c>
      <c r="AH88" s="207">
        <v>15</v>
      </c>
      <c r="AI88" s="207">
        <v>27</v>
      </c>
      <c r="AJ88" s="207">
        <v>18</v>
      </c>
      <c r="AK88" s="207">
        <v>10</v>
      </c>
      <c r="AL88" s="207">
        <v>12</v>
      </c>
      <c r="AM88" s="207">
        <v>21</v>
      </c>
      <c r="AN88" s="207">
        <v>7</v>
      </c>
      <c r="AO88" s="207">
        <v>6</v>
      </c>
      <c r="AP88" s="207">
        <v>16</v>
      </c>
      <c r="AQ88" s="207">
        <v>24</v>
      </c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</row>
    <row r="89" spans="1:83" ht="15" customHeight="1" thickBot="1">
      <c r="A89" s="294"/>
      <c r="B89" s="302"/>
      <c r="C89" s="118" t="s">
        <v>870</v>
      </c>
      <c r="D89" s="208">
        <f t="shared" ref="D89:AQ89" si="387">D88/D83*100</f>
        <v>21.428571428571427</v>
      </c>
      <c r="E89" s="208">
        <f t="shared" si="387"/>
        <v>30.303030303030305</v>
      </c>
      <c r="F89" s="208">
        <f t="shared" si="387"/>
        <v>22.58064516129032</v>
      </c>
      <c r="G89" s="208">
        <f t="shared" si="387"/>
        <v>42</v>
      </c>
      <c r="H89" s="208">
        <f t="shared" si="387"/>
        <v>23.076923076923077</v>
      </c>
      <c r="I89" s="208">
        <f t="shared" si="387"/>
        <v>26.666666666666668</v>
      </c>
      <c r="J89" s="208">
        <f t="shared" si="387"/>
        <v>25.714285714285712</v>
      </c>
      <c r="K89" s="208">
        <f t="shared" si="387"/>
        <v>31.578947368421051</v>
      </c>
      <c r="L89" s="208">
        <f t="shared" si="387"/>
        <v>30.303030303030305</v>
      </c>
      <c r="M89" s="208">
        <f t="shared" si="387"/>
        <v>29.166666666666668</v>
      </c>
      <c r="N89" s="208">
        <f t="shared" si="387"/>
        <v>25.641025641025639</v>
      </c>
      <c r="O89" s="208">
        <f t="shared" si="387"/>
        <v>29.629629629629626</v>
      </c>
      <c r="P89" s="208">
        <f t="shared" si="387"/>
        <v>33.333333333333329</v>
      </c>
      <c r="Q89" s="208">
        <f t="shared" si="387"/>
        <v>35.849056603773583</v>
      </c>
      <c r="R89" s="208">
        <f t="shared" si="387"/>
        <v>17.391304347826086</v>
      </c>
      <c r="S89" s="208">
        <f t="shared" si="387"/>
        <v>23.809523809523807</v>
      </c>
      <c r="T89" s="208">
        <f t="shared" si="387"/>
        <v>23.333333333333332</v>
      </c>
      <c r="U89" s="208">
        <f t="shared" si="387"/>
        <v>35.593220338983052</v>
      </c>
      <c r="V89" s="208">
        <f t="shared" si="387"/>
        <v>42.028985507246375</v>
      </c>
      <c r="W89" s="208">
        <f t="shared" si="387"/>
        <v>37.096774193548384</v>
      </c>
      <c r="X89" s="208">
        <f t="shared" si="387"/>
        <v>38</v>
      </c>
      <c r="Y89" s="208">
        <f t="shared" si="387"/>
        <v>35</v>
      </c>
      <c r="Z89" s="208">
        <f t="shared" si="387"/>
        <v>27.586206896551722</v>
      </c>
      <c r="AA89" s="208">
        <f t="shared" si="387"/>
        <v>37.735849056603776</v>
      </c>
      <c r="AB89" s="208">
        <f t="shared" si="387"/>
        <v>29.629629629629626</v>
      </c>
      <c r="AC89" s="208">
        <f t="shared" si="387"/>
        <v>36.923076923076927</v>
      </c>
      <c r="AD89" s="208">
        <f t="shared" si="387"/>
        <v>35.087719298245609</v>
      </c>
      <c r="AE89" s="208">
        <f>AE88/AE83*100</f>
        <v>30.232558139534881</v>
      </c>
      <c r="AF89" s="208">
        <f t="shared" si="387"/>
        <v>37.254901960784316</v>
      </c>
      <c r="AG89" s="208">
        <f t="shared" si="387"/>
        <v>36.363636363636367</v>
      </c>
      <c r="AH89" s="208">
        <f t="shared" si="387"/>
        <v>28.30188679245283</v>
      </c>
      <c r="AI89" s="208">
        <f t="shared" si="387"/>
        <v>40.298507462686565</v>
      </c>
      <c r="AJ89" s="208">
        <f t="shared" si="387"/>
        <v>32.727272727272727</v>
      </c>
      <c r="AK89" s="208">
        <f t="shared" si="387"/>
        <v>40</v>
      </c>
      <c r="AL89" s="208">
        <f t="shared" si="387"/>
        <v>30</v>
      </c>
      <c r="AM89" s="208">
        <f t="shared" si="387"/>
        <v>41.17647058823529</v>
      </c>
      <c r="AN89" s="208">
        <f t="shared" si="387"/>
        <v>31.818181818181817</v>
      </c>
      <c r="AO89" s="208">
        <f t="shared" si="387"/>
        <v>27.27272727272727</v>
      </c>
      <c r="AP89" s="208">
        <f t="shared" si="387"/>
        <v>32</v>
      </c>
      <c r="AQ89" s="208">
        <f t="shared" si="387"/>
        <v>36.363636363636367</v>
      </c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</row>
    <row r="90" spans="1:83" ht="15.75" customHeight="1" thickBot="1">
      <c r="A90" s="294"/>
      <c r="B90" s="302" t="s">
        <v>1031</v>
      </c>
      <c r="C90" s="118" t="s">
        <v>869</v>
      </c>
      <c r="D90" s="207">
        <v>1</v>
      </c>
      <c r="E90" s="207">
        <v>1</v>
      </c>
      <c r="F90" s="207">
        <v>1</v>
      </c>
      <c r="G90" s="207">
        <v>1</v>
      </c>
      <c r="H90" s="207">
        <v>1</v>
      </c>
      <c r="I90" s="207">
        <v>1</v>
      </c>
      <c r="J90" s="207">
        <v>1</v>
      </c>
      <c r="K90" s="207">
        <v>1</v>
      </c>
      <c r="L90" s="207">
        <v>0</v>
      </c>
      <c r="M90" s="207">
        <v>1</v>
      </c>
      <c r="N90" s="207">
        <v>1</v>
      </c>
      <c r="O90" s="207">
        <v>1</v>
      </c>
      <c r="P90" s="207">
        <v>1</v>
      </c>
      <c r="Q90" s="207">
        <v>2</v>
      </c>
      <c r="R90" s="207">
        <v>1</v>
      </c>
      <c r="S90" s="207">
        <v>1</v>
      </c>
      <c r="T90" s="207">
        <v>1</v>
      </c>
      <c r="U90" s="207">
        <v>1</v>
      </c>
      <c r="V90" s="207">
        <v>1</v>
      </c>
      <c r="W90" s="207">
        <v>1</v>
      </c>
      <c r="X90" s="207">
        <v>1</v>
      </c>
      <c r="Y90" s="207">
        <v>2</v>
      </c>
      <c r="Z90" s="207">
        <v>1</v>
      </c>
      <c r="AA90" s="207">
        <v>1</v>
      </c>
      <c r="AB90" s="207">
        <v>1</v>
      </c>
      <c r="AC90" s="207">
        <v>1</v>
      </c>
      <c r="AD90" s="207">
        <v>2</v>
      </c>
      <c r="AE90" s="207">
        <v>2</v>
      </c>
      <c r="AF90" s="207">
        <v>1</v>
      </c>
      <c r="AG90" s="207">
        <v>2</v>
      </c>
      <c r="AH90" s="207">
        <v>0</v>
      </c>
      <c r="AI90" s="207">
        <v>2</v>
      </c>
      <c r="AJ90" s="207">
        <v>1</v>
      </c>
      <c r="AK90" s="207">
        <v>2</v>
      </c>
      <c r="AL90" s="207">
        <v>2</v>
      </c>
      <c r="AM90" s="207">
        <v>2</v>
      </c>
      <c r="AN90" s="207">
        <v>0</v>
      </c>
      <c r="AO90" s="207">
        <v>0</v>
      </c>
      <c r="AP90" s="207">
        <v>0</v>
      </c>
      <c r="AQ90" s="207">
        <v>2</v>
      </c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</row>
    <row r="91" spans="1:83" ht="12.75" customHeight="1" thickBot="1">
      <c r="A91" s="294"/>
      <c r="B91" s="302"/>
      <c r="C91" s="118" t="s">
        <v>870</v>
      </c>
      <c r="D91" s="208">
        <f t="shared" ref="D91:AQ91" si="388">D90/D83*100</f>
        <v>3.5714285714285712</v>
      </c>
      <c r="E91" s="208">
        <f t="shared" si="388"/>
        <v>3.0303030303030303</v>
      </c>
      <c r="F91" s="208">
        <f t="shared" si="388"/>
        <v>3.225806451612903</v>
      </c>
      <c r="G91" s="208">
        <f t="shared" si="388"/>
        <v>2</v>
      </c>
      <c r="H91" s="208">
        <f t="shared" si="388"/>
        <v>3.8461538461538463</v>
      </c>
      <c r="I91" s="208">
        <f t="shared" si="388"/>
        <v>3.3333333333333335</v>
      </c>
      <c r="J91" s="208">
        <f t="shared" si="388"/>
        <v>2.8571428571428572</v>
      </c>
      <c r="K91" s="208">
        <f t="shared" si="388"/>
        <v>2.6315789473684208</v>
      </c>
      <c r="L91" s="208">
        <f t="shared" si="388"/>
        <v>0</v>
      </c>
      <c r="M91" s="208">
        <f t="shared" si="388"/>
        <v>4.1666666666666661</v>
      </c>
      <c r="N91" s="208">
        <f t="shared" si="388"/>
        <v>2.5641025641025639</v>
      </c>
      <c r="O91" s="208">
        <f t="shared" si="388"/>
        <v>3.7037037037037033</v>
      </c>
      <c r="P91" s="208">
        <f t="shared" si="388"/>
        <v>2.5641025641025639</v>
      </c>
      <c r="Q91" s="208">
        <f t="shared" si="388"/>
        <v>3.7735849056603774</v>
      </c>
      <c r="R91" s="208">
        <f t="shared" si="388"/>
        <v>4.3478260869565215</v>
      </c>
      <c r="S91" s="208">
        <f t="shared" si="388"/>
        <v>2.3809523809523809</v>
      </c>
      <c r="T91" s="208">
        <f t="shared" si="388"/>
        <v>3.3333333333333335</v>
      </c>
      <c r="U91" s="208">
        <f t="shared" si="388"/>
        <v>1.6949152542372881</v>
      </c>
      <c r="V91" s="208">
        <f t="shared" si="388"/>
        <v>1.4492753623188406</v>
      </c>
      <c r="W91" s="208">
        <f t="shared" si="388"/>
        <v>1.6129032258064515</v>
      </c>
      <c r="X91" s="208">
        <f t="shared" si="388"/>
        <v>2</v>
      </c>
      <c r="Y91" s="208">
        <f t="shared" si="388"/>
        <v>5</v>
      </c>
      <c r="Z91" s="208">
        <f t="shared" si="388"/>
        <v>3.4482758620689653</v>
      </c>
      <c r="AA91" s="208">
        <f t="shared" si="388"/>
        <v>1.8867924528301887</v>
      </c>
      <c r="AB91" s="208">
        <f t="shared" si="388"/>
        <v>1.8518518518518516</v>
      </c>
      <c r="AC91" s="208">
        <f t="shared" si="388"/>
        <v>1.5384615384615385</v>
      </c>
      <c r="AD91" s="208">
        <f t="shared" si="388"/>
        <v>3.5087719298245612</v>
      </c>
      <c r="AE91" s="208">
        <f>AE90/AE83*100</f>
        <v>4.6511627906976747</v>
      </c>
      <c r="AF91" s="208">
        <f t="shared" si="388"/>
        <v>1.9607843137254901</v>
      </c>
      <c r="AG91" s="208">
        <f t="shared" si="388"/>
        <v>3.6363636363636362</v>
      </c>
      <c r="AH91" s="208">
        <f t="shared" si="388"/>
        <v>0</v>
      </c>
      <c r="AI91" s="208">
        <f t="shared" si="388"/>
        <v>2.9850746268656714</v>
      </c>
      <c r="AJ91" s="208">
        <f t="shared" si="388"/>
        <v>1.8181818181818181</v>
      </c>
      <c r="AK91" s="208">
        <f t="shared" si="388"/>
        <v>8</v>
      </c>
      <c r="AL91" s="208">
        <f t="shared" si="388"/>
        <v>5</v>
      </c>
      <c r="AM91" s="208">
        <f t="shared" si="388"/>
        <v>3.9215686274509802</v>
      </c>
      <c r="AN91" s="208">
        <f t="shared" si="388"/>
        <v>0</v>
      </c>
      <c r="AO91" s="208">
        <f t="shared" si="388"/>
        <v>0</v>
      </c>
      <c r="AP91" s="208">
        <f t="shared" si="388"/>
        <v>0</v>
      </c>
      <c r="AQ91" s="208">
        <f t="shared" si="388"/>
        <v>3.0303030303030303</v>
      </c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</row>
    <row r="92" spans="1:83" ht="18.75" customHeight="1" thickBot="1">
      <c r="A92" s="294"/>
      <c r="B92" s="302" t="s">
        <v>1032</v>
      </c>
      <c r="C92" s="118" t="s">
        <v>869</v>
      </c>
      <c r="D92" s="207">
        <v>0</v>
      </c>
      <c r="E92" s="207">
        <v>0</v>
      </c>
      <c r="F92" s="207">
        <v>0</v>
      </c>
      <c r="G92" s="207">
        <v>1</v>
      </c>
      <c r="H92" s="207">
        <v>0</v>
      </c>
      <c r="I92" s="207">
        <v>1</v>
      </c>
      <c r="J92" s="207">
        <v>0</v>
      </c>
      <c r="K92" s="207">
        <v>0</v>
      </c>
      <c r="L92" s="207">
        <v>0</v>
      </c>
      <c r="M92" s="207">
        <v>0</v>
      </c>
      <c r="N92" s="207">
        <v>1</v>
      </c>
      <c r="O92" s="207">
        <v>0</v>
      </c>
      <c r="P92" s="207">
        <v>1</v>
      </c>
      <c r="Q92" s="207">
        <v>0</v>
      </c>
      <c r="R92" s="207">
        <v>0</v>
      </c>
      <c r="S92" s="207">
        <v>0</v>
      </c>
      <c r="T92" s="207">
        <v>0</v>
      </c>
      <c r="U92" s="207">
        <v>1</v>
      </c>
      <c r="V92" s="207">
        <v>3</v>
      </c>
      <c r="W92" s="207">
        <v>1</v>
      </c>
      <c r="X92" s="207">
        <v>0</v>
      </c>
      <c r="Y92" s="207">
        <v>0</v>
      </c>
      <c r="Z92" s="207">
        <v>1</v>
      </c>
      <c r="AA92" s="207">
        <v>1</v>
      </c>
      <c r="AB92" s="207">
        <v>1</v>
      </c>
      <c r="AC92" s="207">
        <v>0</v>
      </c>
      <c r="AD92" s="207">
        <v>1</v>
      </c>
      <c r="AE92" s="207">
        <v>1</v>
      </c>
      <c r="AF92" s="207">
        <v>1</v>
      </c>
      <c r="AG92" s="207">
        <v>1</v>
      </c>
      <c r="AH92" s="207">
        <v>1</v>
      </c>
      <c r="AI92" s="207">
        <v>3</v>
      </c>
      <c r="AJ92" s="207">
        <v>0</v>
      </c>
      <c r="AK92" s="207">
        <v>0</v>
      </c>
      <c r="AL92" s="207">
        <v>0</v>
      </c>
      <c r="AM92" s="207">
        <v>0</v>
      </c>
      <c r="AN92" s="207">
        <v>0</v>
      </c>
      <c r="AO92" s="207">
        <v>1</v>
      </c>
      <c r="AP92" s="207">
        <v>1</v>
      </c>
      <c r="AQ92" s="207">
        <v>0</v>
      </c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</row>
    <row r="93" spans="1:83" ht="17.25" customHeight="1" thickBot="1">
      <c r="A93" s="294"/>
      <c r="B93" s="302"/>
      <c r="C93" s="118" t="s">
        <v>870</v>
      </c>
      <c r="D93" s="208">
        <f t="shared" ref="D93:AQ93" si="389">D92/D83*100</f>
        <v>0</v>
      </c>
      <c r="E93" s="208">
        <f t="shared" si="389"/>
        <v>0</v>
      </c>
      <c r="F93" s="208">
        <f t="shared" si="389"/>
        <v>0</v>
      </c>
      <c r="G93" s="208">
        <f t="shared" si="389"/>
        <v>2</v>
      </c>
      <c r="H93" s="208">
        <f t="shared" si="389"/>
        <v>0</v>
      </c>
      <c r="I93" s="208">
        <f t="shared" si="389"/>
        <v>3.3333333333333335</v>
      </c>
      <c r="J93" s="208">
        <f t="shared" si="389"/>
        <v>0</v>
      </c>
      <c r="K93" s="208">
        <f t="shared" si="389"/>
        <v>0</v>
      </c>
      <c r="L93" s="208">
        <f t="shared" si="389"/>
        <v>0</v>
      </c>
      <c r="M93" s="208">
        <f t="shared" si="389"/>
        <v>0</v>
      </c>
      <c r="N93" s="208">
        <f t="shared" si="389"/>
        <v>2.5641025641025639</v>
      </c>
      <c r="O93" s="208">
        <f t="shared" si="389"/>
        <v>0</v>
      </c>
      <c r="P93" s="208">
        <f t="shared" si="389"/>
        <v>2.5641025641025639</v>
      </c>
      <c r="Q93" s="208">
        <f t="shared" si="389"/>
        <v>0</v>
      </c>
      <c r="R93" s="208">
        <f t="shared" si="389"/>
        <v>0</v>
      </c>
      <c r="S93" s="208">
        <f t="shared" si="389"/>
        <v>0</v>
      </c>
      <c r="T93" s="208">
        <f t="shared" si="389"/>
        <v>0</v>
      </c>
      <c r="U93" s="208">
        <f t="shared" si="389"/>
        <v>1.6949152542372881</v>
      </c>
      <c r="V93" s="208">
        <f t="shared" si="389"/>
        <v>4.3478260869565215</v>
      </c>
      <c r="W93" s="208">
        <f t="shared" si="389"/>
        <v>1.6129032258064515</v>
      </c>
      <c r="X93" s="208">
        <f t="shared" si="389"/>
        <v>0</v>
      </c>
      <c r="Y93" s="208">
        <f t="shared" si="389"/>
        <v>0</v>
      </c>
      <c r="Z93" s="208">
        <f t="shared" si="389"/>
        <v>3.4482758620689653</v>
      </c>
      <c r="AA93" s="208">
        <f t="shared" si="389"/>
        <v>1.8867924528301887</v>
      </c>
      <c r="AB93" s="208">
        <f t="shared" si="389"/>
        <v>1.8518518518518516</v>
      </c>
      <c r="AC93" s="208">
        <f t="shared" si="389"/>
        <v>0</v>
      </c>
      <c r="AD93" s="208">
        <f t="shared" si="389"/>
        <v>1.7543859649122806</v>
      </c>
      <c r="AE93" s="208">
        <f>AE92/AE83*100</f>
        <v>2.3255813953488373</v>
      </c>
      <c r="AF93" s="208">
        <f t="shared" si="389"/>
        <v>1.9607843137254901</v>
      </c>
      <c r="AG93" s="208">
        <f t="shared" si="389"/>
        <v>1.8181818181818181</v>
      </c>
      <c r="AH93" s="208">
        <f t="shared" si="389"/>
        <v>1.8867924528301887</v>
      </c>
      <c r="AI93" s="208">
        <f t="shared" si="389"/>
        <v>4.4776119402985071</v>
      </c>
      <c r="AJ93" s="208">
        <f t="shared" si="389"/>
        <v>0</v>
      </c>
      <c r="AK93" s="208">
        <f t="shared" si="389"/>
        <v>0</v>
      </c>
      <c r="AL93" s="208">
        <f t="shared" si="389"/>
        <v>0</v>
      </c>
      <c r="AM93" s="208">
        <f t="shared" si="389"/>
        <v>0</v>
      </c>
      <c r="AN93" s="208">
        <f t="shared" si="389"/>
        <v>0</v>
      </c>
      <c r="AO93" s="208">
        <f t="shared" si="389"/>
        <v>4.5454545454545459</v>
      </c>
      <c r="AP93" s="208">
        <f t="shared" si="389"/>
        <v>2</v>
      </c>
      <c r="AQ93" s="208">
        <f t="shared" si="389"/>
        <v>0</v>
      </c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</row>
    <row r="94" spans="1:83" ht="15.75" customHeight="1" thickBot="1">
      <c r="A94" s="294"/>
      <c r="B94" s="302" t="s">
        <v>1033</v>
      </c>
      <c r="C94" s="118" t="s">
        <v>869</v>
      </c>
      <c r="D94" s="207">
        <v>0</v>
      </c>
      <c r="E94" s="207">
        <v>1</v>
      </c>
      <c r="F94" s="207">
        <v>1</v>
      </c>
      <c r="G94" s="207">
        <v>0</v>
      </c>
      <c r="H94" s="207">
        <v>1</v>
      </c>
      <c r="I94" s="207">
        <v>0</v>
      </c>
      <c r="J94" s="207">
        <v>0</v>
      </c>
      <c r="K94" s="207">
        <v>1</v>
      </c>
      <c r="L94" s="207">
        <v>0</v>
      </c>
      <c r="M94" s="207">
        <v>0</v>
      </c>
      <c r="N94" s="207">
        <v>1</v>
      </c>
      <c r="O94" s="207">
        <v>0</v>
      </c>
      <c r="P94" s="207">
        <v>0</v>
      </c>
      <c r="Q94" s="207">
        <v>1</v>
      </c>
      <c r="R94" s="207">
        <v>0</v>
      </c>
      <c r="S94" s="207">
        <v>1</v>
      </c>
      <c r="T94" s="207">
        <v>0</v>
      </c>
      <c r="U94" s="207">
        <v>0</v>
      </c>
      <c r="V94" s="207">
        <v>1</v>
      </c>
      <c r="W94" s="207">
        <v>1</v>
      </c>
      <c r="X94" s="207">
        <v>0</v>
      </c>
      <c r="Y94" s="207">
        <v>1</v>
      </c>
      <c r="Z94" s="207">
        <v>0</v>
      </c>
      <c r="AA94" s="207">
        <v>1</v>
      </c>
      <c r="AB94" s="207">
        <v>0</v>
      </c>
      <c r="AC94" s="207">
        <v>0</v>
      </c>
      <c r="AD94" s="207">
        <v>1</v>
      </c>
      <c r="AE94" s="207">
        <v>1</v>
      </c>
      <c r="AF94" s="207">
        <v>0</v>
      </c>
      <c r="AG94" s="207">
        <v>1</v>
      </c>
      <c r="AH94" s="207">
        <v>1</v>
      </c>
      <c r="AI94" s="207">
        <v>1</v>
      </c>
      <c r="AJ94" s="207">
        <v>1</v>
      </c>
      <c r="AK94" s="207">
        <v>0</v>
      </c>
      <c r="AL94" s="207">
        <v>0</v>
      </c>
      <c r="AM94" s="207">
        <v>0</v>
      </c>
      <c r="AN94" s="207">
        <v>0</v>
      </c>
      <c r="AO94" s="207">
        <v>0</v>
      </c>
      <c r="AP94" s="207">
        <v>0</v>
      </c>
      <c r="AQ94" s="207">
        <v>1</v>
      </c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</row>
    <row r="95" spans="1:83" ht="19.5" customHeight="1" thickBot="1">
      <c r="A95" s="294"/>
      <c r="B95" s="302"/>
      <c r="C95" s="118" t="s">
        <v>870</v>
      </c>
      <c r="D95" s="208">
        <f t="shared" ref="D95:AQ95" si="390">D94/D83*100</f>
        <v>0</v>
      </c>
      <c r="E95" s="208">
        <f t="shared" si="390"/>
        <v>3.0303030303030303</v>
      </c>
      <c r="F95" s="208">
        <f t="shared" si="390"/>
        <v>3.225806451612903</v>
      </c>
      <c r="G95" s="208">
        <f t="shared" si="390"/>
        <v>0</v>
      </c>
      <c r="H95" s="208">
        <f t="shared" si="390"/>
        <v>3.8461538461538463</v>
      </c>
      <c r="I95" s="208">
        <f t="shared" si="390"/>
        <v>0</v>
      </c>
      <c r="J95" s="208">
        <f t="shared" si="390"/>
        <v>0</v>
      </c>
      <c r="K95" s="208">
        <f t="shared" si="390"/>
        <v>2.6315789473684208</v>
      </c>
      <c r="L95" s="208">
        <f t="shared" si="390"/>
        <v>0</v>
      </c>
      <c r="M95" s="208">
        <f t="shared" si="390"/>
        <v>0</v>
      </c>
      <c r="N95" s="208">
        <f t="shared" si="390"/>
        <v>2.5641025641025639</v>
      </c>
      <c r="O95" s="208">
        <f t="shared" si="390"/>
        <v>0</v>
      </c>
      <c r="P95" s="208">
        <f t="shared" si="390"/>
        <v>0</v>
      </c>
      <c r="Q95" s="208">
        <f t="shared" si="390"/>
        <v>1.8867924528301887</v>
      </c>
      <c r="R95" s="208">
        <f t="shared" si="390"/>
        <v>0</v>
      </c>
      <c r="S95" s="208">
        <f t="shared" si="390"/>
        <v>2.3809523809523809</v>
      </c>
      <c r="T95" s="208">
        <f t="shared" si="390"/>
        <v>0</v>
      </c>
      <c r="U95" s="208">
        <f t="shared" si="390"/>
        <v>0</v>
      </c>
      <c r="V95" s="208">
        <f t="shared" si="390"/>
        <v>1.4492753623188406</v>
      </c>
      <c r="W95" s="208">
        <f t="shared" si="390"/>
        <v>1.6129032258064515</v>
      </c>
      <c r="X95" s="208">
        <f t="shared" si="390"/>
        <v>0</v>
      </c>
      <c r="Y95" s="208">
        <f t="shared" si="390"/>
        <v>2.5</v>
      </c>
      <c r="Z95" s="208">
        <f t="shared" si="390"/>
        <v>0</v>
      </c>
      <c r="AA95" s="208">
        <f t="shared" si="390"/>
        <v>1.8867924528301887</v>
      </c>
      <c r="AB95" s="208">
        <f t="shared" si="390"/>
        <v>0</v>
      </c>
      <c r="AC95" s="208">
        <f t="shared" si="390"/>
        <v>0</v>
      </c>
      <c r="AD95" s="208">
        <f t="shared" si="390"/>
        <v>1.7543859649122806</v>
      </c>
      <c r="AE95" s="208">
        <f>AE94/AE83*100</f>
        <v>2.3255813953488373</v>
      </c>
      <c r="AF95" s="208">
        <f t="shared" si="390"/>
        <v>0</v>
      </c>
      <c r="AG95" s="208">
        <f t="shared" si="390"/>
        <v>1.8181818181818181</v>
      </c>
      <c r="AH95" s="208">
        <f t="shared" si="390"/>
        <v>1.8867924528301887</v>
      </c>
      <c r="AI95" s="208">
        <f t="shared" si="390"/>
        <v>1.4925373134328357</v>
      </c>
      <c r="AJ95" s="208">
        <f t="shared" si="390"/>
        <v>1.8181818181818181</v>
      </c>
      <c r="AK95" s="208">
        <f t="shared" si="390"/>
        <v>0</v>
      </c>
      <c r="AL95" s="208">
        <f t="shared" si="390"/>
        <v>0</v>
      </c>
      <c r="AM95" s="208">
        <f t="shared" si="390"/>
        <v>0</v>
      </c>
      <c r="AN95" s="208">
        <f t="shared" si="390"/>
        <v>0</v>
      </c>
      <c r="AO95" s="208">
        <f t="shared" si="390"/>
        <v>0</v>
      </c>
      <c r="AP95" s="208">
        <f t="shared" si="390"/>
        <v>0</v>
      </c>
      <c r="AQ95" s="208">
        <f t="shared" si="390"/>
        <v>1.5151515151515151</v>
      </c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</row>
    <row r="96" spans="1:83" ht="16.5" customHeight="1" thickBot="1">
      <c r="A96" s="294"/>
      <c r="B96" s="302" t="s">
        <v>1034</v>
      </c>
      <c r="C96" s="118" t="s">
        <v>869</v>
      </c>
      <c r="D96" s="207">
        <v>0</v>
      </c>
      <c r="E96" s="207">
        <v>0</v>
      </c>
      <c r="F96" s="207">
        <v>0</v>
      </c>
      <c r="G96" s="207">
        <v>0</v>
      </c>
      <c r="H96" s="207">
        <v>0</v>
      </c>
      <c r="I96" s="207">
        <v>0</v>
      </c>
      <c r="J96" s="207">
        <v>0</v>
      </c>
      <c r="K96" s="207">
        <v>0</v>
      </c>
      <c r="L96" s="207">
        <v>0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>
        <v>0</v>
      </c>
      <c r="U96" s="207">
        <v>0</v>
      </c>
      <c r="V96" s="207">
        <v>0</v>
      </c>
      <c r="W96" s="207">
        <v>0</v>
      </c>
      <c r="X96" s="207">
        <v>0</v>
      </c>
      <c r="Y96" s="207">
        <v>0</v>
      </c>
      <c r="Z96" s="207">
        <v>0</v>
      </c>
      <c r="AA96" s="207">
        <v>0</v>
      </c>
      <c r="AB96" s="207">
        <v>0</v>
      </c>
      <c r="AC96" s="207">
        <v>0</v>
      </c>
      <c r="AD96" s="207">
        <v>0</v>
      </c>
      <c r="AE96" s="207">
        <v>0</v>
      </c>
      <c r="AF96" s="207">
        <v>0</v>
      </c>
      <c r="AG96" s="207">
        <v>0</v>
      </c>
      <c r="AH96" s="207">
        <v>0</v>
      </c>
      <c r="AI96" s="207">
        <v>0</v>
      </c>
      <c r="AJ96" s="207">
        <v>0</v>
      </c>
      <c r="AK96" s="207">
        <v>0</v>
      </c>
      <c r="AL96" s="207">
        <v>0</v>
      </c>
      <c r="AM96" s="207">
        <v>0</v>
      </c>
      <c r="AN96" s="207">
        <v>0</v>
      </c>
      <c r="AO96" s="207">
        <v>0</v>
      </c>
      <c r="AP96" s="207">
        <v>0</v>
      </c>
      <c r="AQ96" s="207">
        <v>0</v>
      </c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</row>
    <row r="97" spans="1:83" ht="18.75" customHeight="1" thickBot="1">
      <c r="A97" s="294"/>
      <c r="B97" s="302"/>
      <c r="C97" s="118" t="s">
        <v>870</v>
      </c>
      <c r="D97" s="208">
        <f t="shared" ref="D97:AQ97" si="391">D96/D83*100</f>
        <v>0</v>
      </c>
      <c r="E97" s="208">
        <f t="shared" si="391"/>
        <v>0</v>
      </c>
      <c r="F97" s="208">
        <f t="shared" si="391"/>
        <v>0</v>
      </c>
      <c r="G97" s="208">
        <f t="shared" si="391"/>
        <v>0</v>
      </c>
      <c r="H97" s="208">
        <f t="shared" si="391"/>
        <v>0</v>
      </c>
      <c r="I97" s="208">
        <f t="shared" si="391"/>
        <v>0</v>
      </c>
      <c r="J97" s="208">
        <f t="shared" si="391"/>
        <v>0</v>
      </c>
      <c r="K97" s="208">
        <f t="shared" si="391"/>
        <v>0</v>
      </c>
      <c r="L97" s="208">
        <f t="shared" si="391"/>
        <v>0</v>
      </c>
      <c r="M97" s="208">
        <f t="shared" si="391"/>
        <v>0</v>
      </c>
      <c r="N97" s="208">
        <f t="shared" si="391"/>
        <v>0</v>
      </c>
      <c r="O97" s="208">
        <f t="shared" si="391"/>
        <v>0</v>
      </c>
      <c r="P97" s="208">
        <f t="shared" si="391"/>
        <v>0</v>
      </c>
      <c r="Q97" s="208">
        <f t="shared" si="391"/>
        <v>0</v>
      </c>
      <c r="R97" s="208">
        <f t="shared" si="391"/>
        <v>0</v>
      </c>
      <c r="S97" s="208">
        <f t="shared" si="391"/>
        <v>0</v>
      </c>
      <c r="T97" s="208">
        <f t="shared" si="391"/>
        <v>0</v>
      </c>
      <c r="U97" s="208">
        <f t="shared" si="391"/>
        <v>0</v>
      </c>
      <c r="V97" s="208">
        <f t="shared" si="391"/>
        <v>0</v>
      </c>
      <c r="W97" s="208">
        <f t="shared" si="391"/>
        <v>0</v>
      </c>
      <c r="X97" s="208">
        <f t="shared" si="391"/>
        <v>0</v>
      </c>
      <c r="Y97" s="208">
        <f t="shared" si="391"/>
        <v>0</v>
      </c>
      <c r="Z97" s="208">
        <f t="shared" si="391"/>
        <v>0</v>
      </c>
      <c r="AA97" s="208">
        <f t="shared" si="391"/>
        <v>0</v>
      </c>
      <c r="AB97" s="208">
        <f t="shared" si="391"/>
        <v>0</v>
      </c>
      <c r="AC97" s="208">
        <f t="shared" si="391"/>
        <v>0</v>
      </c>
      <c r="AD97" s="208">
        <f t="shared" si="391"/>
        <v>0</v>
      </c>
      <c r="AE97" s="208">
        <f>AE96/AE83*100</f>
        <v>0</v>
      </c>
      <c r="AF97" s="208">
        <f t="shared" si="391"/>
        <v>0</v>
      </c>
      <c r="AG97" s="208">
        <f t="shared" si="391"/>
        <v>0</v>
      </c>
      <c r="AH97" s="208">
        <f t="shared" si="391"/>
        <v>0</v>
      </c>
      <c r="AI97" s="208">
        <f t="shared" si="391"/>
        <v>0</v>
      </c>
      <c r="AJ97" s="208">
        <f t="shared" si="391"/>
        <v>0</v>
      </c>
      <c r="AK97" s="208">
        <f t="shared" si="391"/>
        <v>0</v>
      </c>
      <c r="AL97" s="208">
        <f t="shared" si="391"/>
        <v>0</v>
      </c>
      <c r="AM97" s="208">
        <f t="shared" si="391"/>
        <v>0</v>
      </c>
      <c r="AN97" s="208">
        <f t="shared" si="391"/>
        <v>0</v>
      </c>
      <c r="AO97" s="208">
        <f t="shared" si="391"/>
        <v>0</v>
      </c>
      <c r="AP97" s="208">
        <f t="shared" si="391"/>
        <v>0</v>
      </c>
      <c r="AQ97" s="208">
        <f t="shared" si="391"/>
        <v>0</v>
      </c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</row>
    <row r="98" spans="1:83" ht="18" customHeight="1" thickBot="1">
      <c r="A98" s="294"/>
      <c r="B98" s="302" t="s">
        <v>1035</v>
      </c>
      <c r="C98" s="118" t="s">
        <v>869</v>
      </c>
      <c r="D98" s="207">
        <v>0</v>
      </c>
      <c r="E98" s="207">
        <v>0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4</v>
      </c>
      <c r="Q98" s="207">
        <v>0</v>
      </c>
      <c r="R98" s="207">
        <v>0</v>
      </c>
      <c r="S98" s="207">
        <v>0</v>
      </c>
      <c r="T98" s="207">
        <v>0</v>
      </c>
      <c r="U98" s="207">
        <v>2</v>
      </c>
      <c r="V98" s="207">
        <v>0</v>
      </c>
      <c r="W98" s="207">
        <v>0</v>
      </c>
      <c r="X98" s="207">
        <v>0</v>
      </c>
      <c r="Y98" s="207">
        <v>0</v>
      </c>
      <c r="Z98" s="207">
        <v>0</v>
      </c>
      <c r="AA98" s="207">
        <v>3</v>
      </c>
      <c r="AB98" s="207">
        <v>0</v>
      </c>
      <c r="AC98" s="207">
        <v>0</v>
      </c>
      <c r="AD98" s="207">
        <v>0</v>
      </c>
      <c r="AE98" s="207">
        <v>0</v>
      </c>
      <c r="AF98" s="207">
        <v>0</v>
      </c>
      <c r="AG98" s="207">
        <v>0</v>
      </c>
      <c r="AH98" s="207">
        <v>8</v>
      </c>
      <c r="AI98" s="207">
        <v>1</v>
      </c>
      <c r="AJ98" s="207">
        <v>0</v>
      </c>
      <c r="AK98" s="207">
        <v>0</v>
      </c>
      <c r="AL98" s="207">
        <v>0</v>
      </c>
      <c r="AM98" s="207">
        <v>0</v>
      </c>
      <c r="AN98" s="207">
        <v>0</v>
      </c>
      <c r="AO98" s="207">
        <v>0</v>
      </c>
      <c r="AP98" s="207">
        <v>0</v>
      </c>
      <c r="AQ98" s="207">
        <v>0</v>
      </c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</row>
    <row r="99" spans="1:83" ht="18.75" customHeight="1" thickBot="1">
      <c r="A99" s="294"/>
      <c r="B99" s="302"/>
      <c r="C99" s="118" t="s">
        <v>870</v>
      </c>
      <c r="D99" s="208">
        <f t="shared" ref="D99:AQ99" si="392">D98/D83*100</f>
        <v>0</v>
      </c>
      <c r="E99" s="208">
        <f t="shared" si="392"/>
        <v>0</v>
      </c>
      <c r="F99" s="208">
        <f t="shared" si="392"/>
        <v>0</v>
      </c>
      <c r="G99" s="208">
        <f t="shared" si="392"/>
        <v>0</v>
      </c>
      <c r="H99" s="208">
        <f t="shared" si="392"/>
        <v>0</v>
      </c>
      <c r="I99" s="208">
        <f t="shared" si="392"/>
        <v>0</v>
      </c>
      <c r="J99" s="208">
        <f t="shared" si="392"/>
        <v>0</v>
      </c>
      <c r="K99" s="208">
        <f t="shared" si="392"/>
        <v>0</v>
      </c>
      <c r="L99" s="208">
        <f t="shared" si="392"/>
        <v>0</v>
      </c>
      <c r="M99" s="208">
        <f t="shared" si="392"/>
        <v>0</v>
      </c>
      <c r="N99" s="208">
        <f t="shared" si="392"/>
        <v>0</v>
      </c>
      <c r="O99" s="208">
        <f t="shared" si="392"/>
        <v>0</v>
      </c>
      <c r="P99" s="208">
        <f t="shared" si="392"/>
        <v>10.256410256410255</v>
      </c>
      <c r="Q99" s="208">
        <f t="shared" si="392"/>
        <v>0</v>
      </c>
      <c r="R99" s="208">
        <f t="shared" si="392"/>
        <v>0</v>
      </c>
      <c r="S99" s="208">
        <f t="shared" si="392"/>
        <v>0</v>
      </c>
      <c r="T99" s="208">
        <f t="shared" si="392"/>
        <v>0</v>
      </c>
      <c r="U99" s="208">
        <f t="shared" si="392"/>
        <v>3.3898305084745761</v>
      </c>
      <c r="V99" s="208">
        <f t="shared" si="392"/>
        <v>0</v>
      </c>
      <c r="W99" s="208">
        <f t="shared" si="392"/>
        <v>0</v>
      </c>
      <c r="X99" s="208">
        <f t="shared" si="392"/>
        <v>0</v>
      </c>
      <c r="Y99" s="208">
        <f t="shared" si="392"/>
        <v>0</v>
      </c>
      <c r="Z99" s="208">
        <f t="shared" si="392"/>
        <v>0</v>
      </c>
      <c r="AA99" s="208">
        <f t="shared" si="392"/>
        <v>5.6603773584905666</v>
      </c>
      <c r="AB99" s="208">
        <f t="shared" si="392"/>
        <v>0</v>
      </c>
      <c r="AC99" s="208">
        <f t="shared" si="392"/>
        <v>0</v>
      </c>
      <c r="AD99" s="208">
        <f t="shared" si="392"/>
        <v>0</v>
      </c>
      <c r="AE99" s="208">
        <f>AE98/AE83*100</f>
        <v>0</v>
      </c>
      <c r="AF99" s="208">
        <f t="shared" si="392"/>
        <v>0</v>
      </c>
      <c r="AG99" s="208">
        <f t="shared" si="392"/>
        <v>0</v>
      </c>
      <c r="AH99" s="208">
        <f t="shared" si="392"/>
        <v>15.09433962264151</v>
      </c>
      <c r="AI99" s="208">
        <f t="shared" si="392"/>
        <v>1.4925373134328357</v>
      </c>
      <c r="AJ99" s="208">
        <f t="shared" si="392"/>
        <v>0</v>
      </c>
      <c r="AK99" s="208">
        <f t="shared" si="392"/>
        <v>0</v>
      </c>
      <c r="AL99" s="208">
        <f t="shared" si="392"/>
        <v>0</v>
      </c>
      <c r="AM99" s="208">
        <f t="shared" si="392"/>
        <v>0</v>
      </c>
      <c r="AN99" s="208">
        <f t="shared" si="392"/>
        <v>0</v>
      </c>
      <c r="AO99" s="208">
        <f t="shared" si="392"/>
        <v>0</v>
      </c>
      <c r="AP99" s="208">
        <f t="shared" si="392"/>
        <v>0</v>
      </c>
      <c r="AQ99" s="208">
        <f t="shared" si="392"/>
        <v>0</v>
      </c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</row>
    <row r="100" spans="1:83" ht="15.75" customHeight="1" thickBot="1">
      <c r="A100" s="294"/>
      <c r="B100" s="302" t="s">
        <v>1036</v>
      </c>
      <c r="C100" s="118" t="s">
        <v>869</v>
      </c>
      <c r="D100" s="207">
        <v>3</v>
      </c>
      <c r="E100" s="207">
        <v>0</v>
      </c>
      <c r="F100" s="207">
        <v>1</v>
      </c>
      <c r="G100" s="207">
        <v>1</v>
      </c>
      <c r="H100" s="207">
        <v>1</v>
      </c>
      <c r="I100" s="207">
        <v>0</v>
      </c>
      <c r="J100" s="207">
        <v>0</v>
      </c>
      <c r="K100" s="207">
        <v>2</v>
      </c>
      <c r="L100" s="207">
        <v>1</v>
      </c>
      <c r="M100" s="207">
        <v>0</v>
      </c>
      <c r="N100" s="207">
        <v>0</v>
      </c>
      <c r="O100" s="207">
        <v>1</v>
      </c>
      <c r="P100" s="207">
        <v>0</v>
      </c>
      <c r="Q100" s="207">
        <v>0</v>
      </c>
      <c r="R100" s="207">
        <v>1</v>
      </c>
      <c r="S100" s="207">
        <v>2</v>
      </c>
      <c r="T100" s="207">
        <v>0</v>
      </c>
      <c r="U100" s="207">
        <v>0</v>
      </c>
      <c r="V100" s="207">
        <v>1</v>
      </c>
      <c r="W100" s="207">
        <v>1</v>
      </c>
      <c r="X100" s="207">
        <v>1</v>
      </c>
      <c r="Y100" s="207">
        <v>1</v>
      </c>
      <c r="Z100" s="207">
        <v>0</v>
      </c>
      <c r="AA100" s="207">
        <v>1</v>
      </c>
      <c r="AB100" s="207">
        <v>3</v>
      </c>
      <c r="AC100" s="207">
        <v>1</v>
      </c>
      <c r="AD100" s="207">
        <v>2</v>
      </c>
      <c r="AE100" s="207">
        <v>1</v>
      </c>
      <c r="AF100" s="207">
        <v>2</v>
      </c>
      <c r="AG100" s="207">
        <v>1</v>
      </c>
      <c r="AH100" s="207">
        <v>2</v>
      </c>
      <c r="AI100" s="207">
        <v>2</v>
      </c>
      <c r="AJ100" s="207">
        <v>3</v>
      </c>
      <c r="AK100" s="207">
        <v>0</v>
      </c>
      <c r="AL100" s="207">
        <v>2</v>
      </c>
      <c r="AM100" s="207">
        <v>0</v>
      </c>
      <c r="AN100" s="207">
        <v>0</v>
      </c>
      <c r="AO100" s="207">
        <v>0</v>
      </c>
      <c r="AP100" s="207">
        <v>1</v>
      </c>
      <c r="AQ100" s="207">
        <v>1</v>
      </c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</row>
    <row r="101" spans="1:83" ht="15" customHeight="1" thickBot="1">
      <c r="A101" s="294"/>
      <c r="B101" s="302"/>
      <c r="C101" s="118" t="s">
        <v>870</v>
      </c>
      <c r="D101" s="208">
        <f t="shared" ref="D101:AQ101" si="393">D100/D83*100</f>
        <v>10.714285714285714</v>
      </c>
      <c r="E101" s="208">
        <f t="shared" si="393"/>
        <v>0</v>
      </c>
      <c r="F101" s="208">
        <f t="shared" si="393"/>
        <v>3.225806451612903</v>
      </c>
      <c r="G101" s="208">
        <f t="shared" si="393"/>
        <v>2</v>
      </c>
      <c r="H101" s="208">
        <f t="shared" si="393"/>
        <v>3.8461538461538463</v>
      </c>
      <c r="I101" s="208">
        <f t="shared" si="393"/>
        <v>0</v>
      </c>
      <c r="J101" s="208">
        <f t="shared" si="393"/>
        <v>0</v>
      </c>
      <c r="K101" s="208">
        <f t="shared" si="393"/>
        <v>5.2631578947368416</v>
      </c>
      <c r="L101" s="208">
        <f t="shared" si="393"/>
        <v>3.0303030303030303</v>
      </c>
      <c r="M101" s="208">
        <f t="shared" si="393"/>
        <v>0</v>
      </c>
      <c r="N101" s="208">
        <f t="shared" si="393"/>
        <v>0</v>
      </c>
      <c r="O101" s="208">
        <f t="shared" si="393"/>
        <v>3.7037037037037033</v>
      </c>
      <c r="P101" s="208">
        <f t="shared" si="393"/>
        <v>0</v>
      </c>
      <c r="Q101" s="208">
        <f t="shared" si="393"/>
        <v>0</v>
      </c>
      <c r="R101" s="208">
        <f t="shared" si="393"/>
        <v>4.3478260869565215</v>
      </c>
      <c r="S101" s="208">
        <f t="shared" si="393"/>
        <v>4.7619047619047619</v>
      </c>
      <c r="T101" s="208">
        <f t="shared" si="393"/>
        <v>0</v>
      </c>
      <c r="U101" s="208">
        <f t="shared" si="393"/>
        <v>0</v>
      </c>
      <c r="V101" s="208">
        <f t="shared" si="393"/>
        <v>1.4492753623188406</v>
      </c>
      <c r="W101" s="208">
        <f t="shared" si="393"/>
        <v>1.6129032258064515</v>
      </c>
      <c r="X101" s="208">
        <f t="shared" si="393"/>
        <v>2</v>
      </c>
      <c r="Y101" s="208">
        <f t="shared" si="393"/>
        <v>2.5</v>
      </c>
      <c r="Z101" s="208">
        <f t="shared" si="393"/>
        <v>0</v>
      </c>
      <c r="AA101" s="208">
        <f t="shared" si="393"/>
        <v>1.8867924528301887</v>
      </c>
      <c r="AB101" s="208">
        <f t="shared" si="393"/>
        <v>5.5555555555555554</v>
      </c>
      <c r="AC101" s="208">
        <f t="shared" si="393"/>
        <v>1.5384615384615385</v>
      </c>
      <c r="AD101" s="208">
        <f t="shared" si="393"/>
        <v>3.5087719298245612</v>
      </c>
      <c r="AE101" s="208">
        <f>AE100/AE83*100</f>
        <v>2.3255813953488373</v>
      </c>
      <c r="AF101" s="208">
        <f t="shared" si="393"/>
        <v>3.9215686274509802</v>
      </c>
      <c r="AG101" s="208">
        <f t="shared" si="393"/>
        <v>1.8181818181818181</v>
      </c>
      <c r="AH101" s="208">
        <f t="shared" si="393"/>
        <v>3.7735849056603774</v>
      </c>
      <c r="AI101" s="208">
        <f t="shared" si="393"/>
        <v>2.9850746268656714</v>
      </c>
      <c r="AJ101" s="208">
        <f t="shared" si="393"/>
        <v>5.4545454545454541</v>
      </c>
      <c r="AK101" s="208">
        <f t="shared" si="393"/>
        <v>0</v>
      </c>
      <c r="AL101" s="208">
        <f t="shared" si="393"/>
        <v>5</v>
      </c>
      <c r="AM101" s="208">
        <f t="shared" si="393"/>
        <v>0</v>
      </c>
      <c r="AN101" s="208">
        <f t="shared" si="393"/>
        <v>0</v>
      </c>
      <c r="AO101" s="208">
        <f t="shared" si="393"/>
        <v>0</v>
      </c>
      <c r="AP101" s="208">
        <f t="shared" si="393"/>
        <v>2</v>
      </c>
      <c r="AQ101" s="208">
        <f t="shared" si="393"/>
        <v>1.5151515151515151</v>
      </c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</row>
    <row r="102" spans="1:83" ht="15" customHeight="1" thickBot="1">
      <c r="A102" s="294"/>
      <c r="B102" s="302" t="s">
        <v>1037</v>
      </c>
      <c r="C102" s="118" t="s">
        <v>869</v>
      </c>
      <c r="D102" s="207">
        <v>0</v>
      </c>
      <c r="E102" s="207">
        <v>0</v>
      </c>
      <c r="F102" s="207">
        <v>0</v>
      </c>
      <c r="G102" s="207">
        <v>5</v>
      </c>
      <c r="H102" s="207">
        <v>0</v>
      </c>
      <c r="I102" s="207">
        <v>0</v>
      </c>
      <c r="J102" s="207">
        <v>0</v>
      </c>
      <c r="K102" s="207">
        <v>0</v>
      </c>
      <c r="L102" s="207">
        <v>0</v>
      </c>
      <c r="M102" s="207">
        <v>0</v>
      </c>
      <c r="N102" s="207">
        <v>1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>
        <v>0</v>
      </c>
      <c r="U102" s="207">
        <v>0</v>
      </c>
      <c r="V102" s="207">
        <v>0</v>
      </c>
      <c r="W102" s="207">
        <v>0</v>
      </c>
      <c r="X102" s="207">
        <v>0</v>
      </c>
      <c r="Y102" s="207">
        <v>0</v>
      </c>
      <c r="Z102" s="207">
        <v>0</v>
      </c>
      <c r="AA102" s="207">
        <v>1</v>
      </c>
      <c r="AB102" s="207">
        <v>0</v>
      </c>
      <c r="AC102" s="207">
        <v>1</v>
      </c>
      <c r="AD102" s="207">
        <v>0</v>
      </c>
      <c r="AE102" s="207">
        <v>0</v>
      </c>
      <c r="AF102" s="207">
        <v>0</v>
      </c>
      <c r="AG102" s="207">
        <v>0</v>
      </c>
      <c r="AH102" s="207">
        <v>0</v>
      </c>
      <c r="AI102" s="207">
        <v>0</v>
      </c>
      <c r="AJ102" s="207">
        <v>0</v>
      </c>
      <c r="AK102" s="207">
        <v>0</v>
      </c>
      <c r="AL102" s="207">
        <v>0</v>
      </c>
      <c r="AM102" s="207">
        <v>0</v>
      </c>
      <c r="AN102" s="207">
        <v>0</v>
      </c>
      <c r="AO102" s="207">
        <v>0</v>
      </c>
      <c r="AP102" s="207">
        <v>0</v>
      </c>
      <c r="AQ102" s="207">
        <v>0</v>
      </c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</row>
    <row r="103" spans="1:83" ht="21" customHeight="1" thickBot="1">
      <c r="A103" s="294"/>
      <c r="B103" s="302"/>
      <c r="C103" s="118" t="s">
        <v>870</v>
      </c>
      <c r="D103" s="208">
        <f t="shared" ref="D103:AQ103" si="394">D102/D83*100</f>
        <v>0</v>
      </c>
      <c r="E103" s="208">
        <f t="shared" si="394"/>
        <v>0</v>
      </c>
      <c r="F103" s="208">
        <f t="shared" si="394"/>
        <v>0</v>
      </c>
      <c r="G103" s="208">
        <f t="shared" si="394"/>
        <v>10</v>
      </c>
      <c r="H103" s="208">
        <f t="shared" si="394"/>
        <v>0</v>
      </c>
      <c r="I103" s="208">
        <f t="shared" si="394"/>
        <v>0</v>
      </c>
      <c r="J103" s="208">
        <f t="shared" si="394"/>
        <v>0</v>
      </c>
      <c r="K103" s="208">
        <f t="shared" si="394"/>
        <v>0</v>
      </c>
      <c r="L103" s="208">
        <f t="shared" si="394"/>
        <v>0</v>
      </c>
      <c r="M103" s="208">
        <f t="shared" si="394"/>
        <v>0</v>
      </c>
      <c r="N103" s="208">
        <f t="shared" si="394"/>
        <v>2.5641025641025639</v>
      </c>
      <c r="O103" s="208">
        <f t="shared" si="394"/>
        <v>0</v>
      </c>
      <c r="P103" s="208">
        <f t="shared" si="394"/>
        <v>0</v>
      </c>
      <c r="Q103" s="208">
        <f t="shared" si="394"/>
        <v>0</v>
      </c>
      <c r="R103" s="208">
        <f t="shared" si="394"/>
        <v>0</v>
      </c>
      <c r="S103" s="208">
        <f t="shared" si="394"/>
        <v>0</v>
      </c>
      <c r="T103" s="208">
        <f t="shared" si="394"/>
        <v>0</v>
      </c>
      <c r="U103" s="208">
        <f t="shared" si="394"/>
        <v>0</v>
      </c>
      <c r="V103" s="208">
        <f t="shared" si="394"/>
        <v>0</v>
      </c>
      <c r="W103" s="208">
        <f t="shared" si="394"/>
        <v>0</v>
      </c>
      <c r="X103" s="208">
        <f t="shared" si="394"/>
        <v>0</v>
      </c>
      <c r="Y103" s="208">
        <f t="shared" si="394"/>
        <v>0</v>
      </c>
      <c r="Z103" s="208">
        <f t="shared" si="394"/>
        <v>0</v>
      </c>
      <c r="AA103" s="208">
        <f t="shared" si="394"/>
        <v>1.8867924528301887</v>
      </c>
      <c r="AB103" s="208">
        <f t="shared" si="394"/>
        <v>0</v>
      </c>
      <c r="AC103" s="208">
        <f t="shared" si="394"/>
        <v>1.5384615384615385</v>
      </c>
      <c r="AD103" s="208">
        <f t="shared" si="394"/>
        <v>0</v>
      </c>
      <c r="AE103" s="208">
        <f>AE102/AE83*100</f>
        <v>0</v>
      </c>
      <c r="AF103" s="208">
        <f t="shared" si="394"/>
        <v>0</v>
      </c>
      <c r="AG103" s="208">
        <f t="shared" si="394"/>
        <v>0</v>
      </c>
      <c r="AH103" s="208">
        <f t="shared" si="394"/>
        <v>0</v>
      </c>
      <c r="AI103" s="208">
        <f t="shared" si="394"/>
        <v>0</v>
      </c>
      <c r="AJ103" s="208">
        <f t="shared" si="394"/>
        <v>0</v>
      </c>
      <c r="AK103" s="208">
        <f t="shared" si="394"/>
        <v>0</v>
      </c>
      <c r="AL103" s="208">
        <f t="shared" si="394"/>
        <v>0</v>
      </c>
      <c r="AM103" s="208">
        <f t="shared" si="394"/>
        <v>0</v>
      </c>
      <c r="AN103" s="208">
        <f t="shared" si="394"/>
        <v>0</v>
      </c>
      <c r="AO103" s="208">
        <f t="shared" si="394"/>
        <v>0</v>
      </c>
      <c r="AP103" s="208">
        <f t="shared" si="394"/>
        <v>0</v>
      </c>
      <c r="AQ103" s="208">
        <f t="shared" si="394"/>
        <v>0</v>
      </c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</row>
    <row r="104" spans="1:83" ht="14.25" customHeight="1" thickBot="1">
      <c r="A104" s="294"/>
      <c r="B104" s="302" t="s">
        <v>1038</v>
      </c>
      <c r="C104" s="118" t="s">
        <v>869</v>
      </c>
      <c r="D104" s="207">
        <v>0</v>
      </c>
      <c r="E104" s="207">
        <v>1</v>
      </c>
      <c r="F104" s="207">
        <v>1</v>
      </c>
      <c r="G104" s="207">
        <v>1</v>
      </c>
      <c r="H104" s="207">
        <v>1</v>
      </c>
      <c r="I104" s="207">
        <v>0</v>
      </c>
      <c r="J104" s="207">
        <v>1</v>
      </c>
      <c r="K104" s="207">
        <v>1</v>
      </c>
      <c r="L104" s="207">
        <v>1</v>
      </c>
      <c r="M104" s="207">
        <v>0</v>
      </c>
      <c r="N104" s="207">
        <v>1</v>
      </c>
      <c r="O104" s="207">
        <v>1</v>
      </c>
      <c r="P104" s="207">
        <v>1</v>
      </c>
      <c r="Q104" s="207">
        <v>1</v>
      </c>
      <c r="R104" s="207">
        <v>0</v>
      </c>
      <c r="S104" s="207">
        <v>0</v>
      </c>
      <c r="T104" s="207">
        <v>1</v>
      </c>
      <c r="U104" s="207">
        <v>1</v>
      </c>
      <c r="V104" s="207">
        <v>1</v>
      </c>
      <c r="W104" s="207">
        <v>1</v>
      </c>
      <c r="X104" s="207">
        <v>0</v>
      </c>
      <c r="Y104" s="207">
        <v>1</v>
      </c>
      <c r="Z104" s="207">
        <v>1</v>
      </c>
      <c r="AA104" s="207">
        <v>0</v>
      </c>
      <c r="AB104" s="207">
        <v>0</v>
      </c>
      <c r="AC104" s="207">
        <v>1</v>
      </c>
      <c r="AD104" s="207">
        <v>0</v>
      </c>
      <c r="AE104" s="207">
        <v>1</v>
      </c>
      <c r="AF104" s="207">
        <v>1</v>
      </c>
      <c r="AG104" s="207">
        <v>1</v>
      </c>
      <c r="AH104" s="207">
        <v>0</v>
      </c>
      <c r="AI104" s="207">
        <v>1</v>
      </c>
      <c r="AJ104" s="207">
        <v>1</v>
      </c>
      <c r="AK104" s="207">
        <v>1</v>
      </c>
      <c r="AL104" s="207">
        <v>1</v>
      </c>
      <c r="AM104" s="207">
        <v>0</v>
      </c>
      <c r="AN104" s="207">
        <v>1</v>
      </c>
      <c r="AO104" s="207">
        <v>1</v>
      </c>
      <c r="AP104" s="207">
        <v>0</v>
      </c>
      <c r="AQ104" s="207">
        <v>1</v>
      </c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</row>
    <row r="105" spans="1:83" ht="16.5" customHeight="1" thickBot="1">
      <c r="A105" s="294"/>
      <c r="B105" s="302"/>
      <c r="C105" s="118" t="s">
        <v>870</v>
      </c>
      <c r="D105" s="208">
        <f t="shared" ref="D105:AQ105" si="395">D104/D83*100</f>
        <v>0</v>
      </c>
      <c r="E105" s="208">
        <f t="shared" si="395"/>
        <v>3.0303030303030303</v>
      </c>
      <c r="F105" s="208">
        <f t="shared" si="395"/>
        <v>3.225806451612903</v>
      </c>
      <c r="G105" s="208">
        <f t="shared" si="395"/>
        <v>2</v>
      </c>
      <c r="H105" s="208">
        <f t="shared" si="395"/>
        <v>3.8461538461538463</v>
      </c>
      <c r="I105" s="208">
        <f t="shared" si="395"/>
        <v>0</v>
      </c>
      <c r="J105" s="208">
        <f t="shared" si="395"/>
        <v>2.8571428571428572</v>
      </c>
      <c r="K105" s="208">
        <f t="shared" si="395"/>
        <v>2.6315789473684208</v>
      </c>
      <c r="L105" s="208">
        <f t="shared" si="395"/>
        <v>3.0303030303030303</v>
      </c>
      <c r="M105" s="208">
        <f t="shared" si="395"/>
        <v>0</v>
      </c>
      <c r="N105" s="208">
        <f t="shared" si="395"/>
        <v>2.5641025641025639</v>
      </c>
      <c r="O105" s="208">
        <f t="shared" si="395"/>
        <v>3.7037037037037033</v>
      </c>
      <c r="P105" s="208">
        <f t="shared" si="395"/>
        <v>2.5641025641025639</v>
      </c>
      <c r="Q105" s="208">
        <f t="shared" si="395"/>
        <v>1.8867924528301887</v>
      </c>
      <c r="R105" s="208">
        <f t="shared" si="395"/>
        <v>0</v>
      </c>
      <c r="S105" s="208">
        <f t="shared" si="395"/>
        <v>0</v>
      </c>
      <c r="T105" s="208">
        <f t="shared" si="395"/>
        <v>3.3333333333333335</v>
      </c>
      <c r="U105" s="208">
        <f t="shared" si="395"/>
        <v>1.6949152542372881</v>
      </c>
      <c r="V105" s="208">
        <f t="shared" si="395"/>
        <v>1.4492753623188406</v>
      </c>
      <c r="W105" s="208">
        <f t="shared" si="395"/>
        <v>1.6129032258064515</v>
      </c>
      <c r="X105" s="208">
        <f t="shared" si="395"/>
        <v>0</v>
      </c>
      <c r="Y105" s="208">
        <f t="shared" si="395"/>
        <v>2.5</v>
      </c>
      <c r="Z105" s="208">
        <f t="shared" si="395"/>
        <v>3.4482758620689653</v>
      </c>
      <c r="AA105" s="208">
        <f t="shared" si="395"/>
        <v>0</v>
      </c>
      <c r="AB105" s="208">
        <f t="shared" si="395"/>
        <v>0</v>
      </c>
      <c r="AC105" s="208">
        <f t="shared" si="395"/>
        <v>1.5384615384615385</v>
      </c>
      <c r="AD105" s="208">
        <f t="shared" si="395"/>
        <v>0</v>
      </c>
      <c r="AE105" s="208">
        <f>AE104/AE83*100</f>
        <v>2.3255813953488373</v>
      </c>
      <c r="AF105" s="208">
        <f t="shared" si="395"/>
        <v>1.9607843137254901</v>
      </c>
      <c r="AG105" s="208">
        <f t="shared" si="395"/>
        <v>1.8181818181818181</v>
      </c>
      <c r="AH105" s="208">
        <f t="shared" si="395"/>
        <v>0</v>
      </c>
      <c r="AI105" s="208">
        <f t="shared" si="395"/>
        <v>1.4925373134328357</v>
      </c>
      <c r="AJ105" s="208">
        <f t="shared" si="395"/>
        <v>1.8181818181818181</v>
      </c>
      <c r="AK105" s="208">
        <f t="shared" si="395"/>
        <v>4</v>
      </c>
      <c r="AL105" s="208">
        <f t="shared" si="395"/>
        <v>2.5</v>
      </c>
      <c r="AM105" s="208">
        <f t="shared" si="395"/>
        <v>0</v>
      </c>
      <c r="AN105" s="208">
        <f t="shared" si="395"/>
        <v>4.5454545454545459</v>
      </c>
      <c r="AO105" s="208">
        <f t="shared" si="395"/>
        <v>4.5454545454545459</v>
      </c>
      <c r="AP105" s="208">
        <f t="shared" si="395"/>
        <v>0</v>
      </c>
      <c r="AQ105" s="208">
        <f t="shared" si="395"/>
        <v>1.5151515151515151</v>
      </c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</row>
    <row r="106" spans="1:83" ht="15.75" customHeight="1" thickBot="1">
      <c r="A106" s="294"/>
      <c r="B106" s="302" t="s">
        <v>1039</v>
      </c>
      <c r="C106" s="118" t="s">
        <v>869</v>
      </c>
      <c r="D106" s="207">
        <v>0</v>
      </c>
      <c r="E106" s="207">
        <v>0</v>
      </c>
      <c r="F106" s="207">
        <v>0</v>
      </c>
      <c r="G106" s="207">
        <v>0</v>
      </c>
      <c r="H106" s="207">
        <v>0</v>
      </c>
      <c r="I106" s="207">
        <v>0</v>
      </c>
      <c r="J106" s="207">
        <v>0</v>
      </c>
      <c r="K106" s="207">
        <v>0</v>
      </c>
      <c r="L106" s="207">
        <v>0</v>
      </c>
      <c r="M106" s="207">
        <v>0</v>
      </c>
      <c r="N106" s="207">
        <v>0</v>
      </c>
      <c r="O106" s="207">
        <v>0</v>
      </c>
      <c r="P106" s="207">
        <v>0</v>
      </c>
      <c r="Q106" s="207">
        <v>0</v>
      </c>
      <c r="R106" s="207">
        <v>0</v>
      </c>
      <c r="S106" s="207">
        <v>0</v>
      </c>
      <c r="T106" s="207">
        <v>1</v>
      </c>
      <c r="U106" s="207">
        <v>0</v>
      </c>
      <c r="V106" s="207">
        <v>1</v>
      </c>
      <c r="W106" s="207">
        <v>0</v>
      </c>
      <c r="X106" s="207">
        <v>0</v>
      </c>
      <c r="Y106" s="207">
        <v>0</v>
      </c>
      <c r="Z106" s="207">
        <v>0</v>
      </c>
      <c r="AA106" s="207">
        <v>0</v>
      </c>
      <c r="AB106" s="207">
        <v>0</v>
      </c>
      <c r="AC106" s="207">
        <v>0</v>
      </c>
      <c r="AD106" s="207">
        <v>0</v>
      </c>
      <c r="AE106" s="207">
        <v>0</v>
      </c>
      <c r="AF106" s="207">
        <v>0</v>
      </c>
      <c r="AG106" s="207">
        <v>0</v>
      </c>
      <c r="AH106" s="207">
        <v>0</v>
      </c>
      <c r="AI106" s="207">
        <v>0</v>
      </c>
      <c r="AJ106" s="207">
        <v>0</v>
      </c>
      <c r="AK106" s="207">
        <v>0</v>
      </c>
      <c r="AL106" s="207">
        <v>0</v>
      </c>
      <c r="AM106" s="207">
        <v>0</v>
      </c>
      <c r="AN106" s="207">
        <v>0</v>
      </c>
      <c r="AO106" s="207">
        <v>0</v>
      </c>
      <c r="AP106" s="207">
        <v>0</v>
      </c>
      <c r="AQ106" s="207">
        <v>0</v>
      </c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</row>
    <row r="107" spans="1:83" ht="17.25" customHeight="1" thickBot="1">
      <c r="A107" s="294"/>
      <c r="B107" s="302"/>
      <c r="C107" s="118" t="s">
        <v>870</v>
      </c>
      <c r="D107" s="208">
        <f t="shared" ref="D107:AQ107" si="396">D106/D83*100</f>
        <v>0</v>
      </c>
      <c r="E107" s="208">
        <f t="shared" si="396"/>
        <v>0</v>
      </c>
      <c r="F107" s="208">
        <f t="shared" si="396"/>
        <v>0</v>
      </c>
      <c r="G107" s="208">
        <f t="shared" si="396"/>
        <v>0</v>
      </c>
      <c r="H107" s="208">
        <f t="shared" si="396"/>
        <v>0</v>
      </c>
      <c r="I107" s="208">
        <f t="shared" si="396"/>
        <v>0</v>
      </c>
      <c r="J107" s="208">
        <f t="shared" si="396"/>
        <v>0</v>
      </c>
      <c r="K107" s="208">
        <f t="shared" si="396"/>
        <v>0</v>
      </c>
      <c r="L107" s="208">
        <f t="shared" si="396"/>
        <v>0</v>
      </c>
      <c r="M107" s="208">
        <f t="shared" si="396"/>
        <v>0</v>
      </c>
      <c r="N107" s="208">
        <f t="shared" si="396"/>
        <v>0</v>
      </c>
      <c r="O107" s="208">
        <f t="shared" si="396"/>
        <v>0</v>
      </c>
      <c r="P107" s="208">
        <f t="shared" si="396"/>
        <v>0</v>
      </c>
      <c r="Q107" s="208">
        <f t="shared" si="396"/>
        <v>0</v>
      </c>
      <c r="R107" s="208">
        <f t="shared" si="396"/>
        <v>0</v>
      </c>
      <c r="S107" s="208">
        <f t="shared" si="396"/>
        <v>0</v>
      </c>
      <c r="T107" s="208">
        <f t="shared" si="396"/>
        <v>3.3333333333333335</v>
      </c>
      <c r="U107" s="208">
        <f t="shared" si="396"/>
        <v>0</v>
      </c>
      <c r="V107" s="208">
        <f t="shared" si="396"/>
        <v>1.4492753623188406</v>
      </c>
      <c r="W107" s="208">
        <f t="shared" si="396"/>
        <v>0</v>
      </c>
      <c r="X107" s="208">
        <f t="shared" si="396"/>
        <v>0</v>
      </c>
      <c r="Y107" s="208">
        <f t="shared" si="396"/>
        <v>0</v>
      </c>
      <c r="Z107" s="208">
        <f t="shared" si="396"/>
        <v>0</v>
      </c>
      <c r="AA107" s="208">
        <f t="shared" si="396"/>
        <v>0</v>
      </c>
      <c r="AB107" s="208">
        <f t="shared" si="396"/>
        <v>0</v>
      </c>
      <c r="AC107" s="208">
        <f t="shared" si="396"/>
        <v>0</v>
      </c>
      <c r="AD107" s="208">
        <f t="shared" si="396"/>
        <v>0</v>
      </c>
      <c r="AE107" s="208">
        <f>AE106/AE83*100</f>
        <v>0</v>
      </c>
      <c r="AF107" s="208">
        <f t="shared" si="396"/>
        <v>0</v>
      </c>
      <c r="AG107" s="208">
        <f t="shared" si="396"/>
        <v>0</v>
      </c>
      <c r="AH107" s="208">
        <f t="shared" si="396"/>
        <v>0</v>
      </c>
      <c r="AI107" s="208">
        <f t="shared" si="396"/>
        <v>0</v>
      </c>
      <c r="AJ107" s="208">
        <f t="shared" si="396"/>
        <v>0</v>
      </c>
      <c r="AK107" s="208">
        <f t="shared" si="396"/>
        <v>0</v>
      </c>
      <c r="AL107" s="208">
        <f t="shared" si="396"/>
        <v>0</v>
      </c>
      <c r="AM107" s="208">
        <f t="shared" si="396"/>
        <v>0</v>
      </c>
      <c r="AN107" s="208">
        <f t="shared" si="396"/>
        <v>0</v>
      </c>
      <c r="AO107" s="208">
        <f t="shared" si="396"/>
        <v>0</v>
      </c>
      <c r="AP107" s="208">
        <f t="shared" si="396"/>
        <v>0</v>
      </c>
      <c r="AQ107" s="208">
        <f t="shared" si="396"/>
        <v>0</v>
      </c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</row>
    <row r="108" spans="1:83" ht="16.5" customHeight="1" thickBot="1">
      <c r="A108" s="294"/>
      <c r="B108" s="302" t="s">
        <v>1231</v>
      </c>
      <c r="C108" s="118" t="s">
        <v>869</v>
      </c>
      <c r="D108" s="207">
        <v>0</v>
      </c>
      <c r="E108" s="207">
        <v>0</v>
      </c>
      <c r="F108" s="207">
        <v>0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7">
        <v>0</v>
      </c>
      <c r="N108" s="207">
        <v>0</v>
      </c>
      <c r="O108" s="207">
        <v>0</v>
      </c>
      <c r="P108" s="207">
        <v>0</v>
      </c>
      <c r="Q108" s="207">
        <v>0</v>
      </c>
      <c r="R108" s="207">
        <v>0</v>
      </c>
      <c r="S108" s="207">
        <v>0</v>
      </c>
      <c r="T108" s="207">
        <v>0</v>
      </c>
      <c r="U108" s="207">
        <v>0</v>
      </c>
      <c r="V108" s="207">
        <v>0</v>
      </c>
      <c r="W108" s="207">
        <v>0</v>
      </c>
      <c r="X108" s="207">
        <v>0</v>
      </c>
      <c r="Y108" s="207">
        <v>0</v>
      </c>
      <c r="Z108" s="207">
        <v>0</v>
      </c>
      <c r="AA108" s="207">
        <v>0</v>
      </c>
      <c r="AB108" s="207">
        <v>0</v>
      </c>
      <c r="AC108" s="207">
        <v>0</v>
      </c>
      <c r="AD108" s="207">
        <v>0</v>
      </c>
      <c r="AE108" s="207">
        <v>0</v>
      </c>
      <c r="AF108" s="207">
        <v>0</v>
      </c>
      <c r="AG108" s="207">
        <v>0</v>
      </c>
      <c r="AH108" s="207">
        <v>0</v>
      </c>
      <c r="AI108" s="207">
        <v>0</v>
      </c>
      <c r="AJ108" s="207">
        <v>1</v>
      </c>
      <c r="AK108" s="207">
        <v>0</v>
      </c>
      <c r="AL108" s="207">
        <v>0</v>
      </c>
      <c r="AM108" s="207">
        <v>0</v>
      </c>
      <c r="AN108" s="207">
        <v>0</v>
      </c>
      <c r="AO108" s="207">
        <v>0</v>
      </c>
      <c r="AP108" s="207">
        <v>0</v>
      </c>
      <c r="AQ108" s="207">
        <v>0</v>
      </c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</row>
    <row r="109" spans="1:83" ht="17.25" customHeight="1" thickBot="1">
      <c r="A109" s="294"/>
      <c r="B109" s="302"/>
      <c r="C109" s="118" t="s">
        <v>870</v>
      </c>
      <c r="D109" s="208">
        <f t="shared" ref="D109:AQ109" si="397">D108/D83*100</f>
        <v>0</v>
      </c>
      <c r="E109" s="208">
        <f t="shared" si="397"/>
        <v>0</v>
      </c>
      <c r="F109" s="208">
        <f t="shared" si="397"/>
        <v>0</v>
      </c>
      <c r="G109" s="208">
        <f t="shared" si="397"/>
        <v>0</v>
      </c>
      <c r="H109" s="208">
        <f t="shared" si="397"/>
        <v>0</v>
      </c>
      <c r="I109" s="208">
        <f t="shared" si="397"/>
        <v>0</v>
      </c>
      <c r="J109" s="208">
        <f t="shared" si="397"/>
        <v>0</v>
      </c>
      <c r="K109" s="208">
        <f t="shared" si="397"/>
        <v>0</v>
      </c>
      <c r="L109" s="208">
        <f t="shared" si="397"/>
        <v>0</v>
      </c>
      <c r="M109" s="208">
        <f t="shared" si="397"/>
        <v>0</v>
      </c>
      <c r="N109" s="208">
        <f t="shared" si="397"/>
        <v>0</v>
      </c>
      <c r="O109" s="208">
        <f t="shared" si="397"/>
        <v>0</v>
      </c>
      <c r="P109" s="208">
        <f t="shared" si="397"/>
        <v>0</v>
      </c>
      <c r="Q109" s="208">
        <f t="shared" si="397"/>
        <v>0</v>
      </c>
      <c r="R109" s="208">
        <f t="shared" si="397"/>
        <v>0</v>
      </c>
      <c r="S109" s="208">
        <f t="shared" si="397"/>
        <v>0</v>
      </c>
      <c r="T109" s="208">
        <f t="shared" si="397"/>
        <v>0</v>
      </c>
      <c r="U109" s="208">
        <f t="shared" si="397"/>
        <v>0</v>
      </c>
      <c r="V109" s="208">
        <f t="shared" si="397"/>
        <v>0</v>
      </c>
      <c r="W109" s="208">
        <f t="shared" si="397"/>
        <v>0</v>
      </c>
      <c r="X109" s="208">
        <f t="shared" si="397"/>
        <v>0</v>
      </c>
      <c r="Y109" s="208">
        <f t="shared" si="397"/>
        <v>0</v>
      </c>
      <c r="Z109" s="208">
        <f t="shared" si="397"/>
        <v>0</v>
      </c>
      <c r="AA109" s="208">
        <f t="shared" si="397"/>
        <v>0</v>
      </c>
      <c r="AB109" s="208">
        <f t="shared" si="397"/>
        <v>0</v>
      </c>
      <c r="AC109" s="208">
        <f t="shared" si="397"/>
        <v>0</v>
      </c>
      <c r="AD109" s="208">
        <f t="shared" si="397"/>
        <v>0</v>
      </c>
      <c r="AE109" s="208">
        <f>AE108/AE83*100</f>
        <v>0</v>
      </c>
      <c r="AF109" s="208">
        <f t="shared" si="397"/>
        <v>0</v>
      </c>
      <c r="AG109" s="208">
        <f t="shared" si="397"/>
        <v>0</v>
      </c>
      <c r="AH109" s="208">
        <f t="shared" si="397"/>
        <v>0</v>
      </c>
      <c r="AI109" s="208">
        <f t="shared" si="397"/>
        <v>0</v>
      </c>
      <c r="AJ109" s="208">
        <f t="shared" si="397"/>
        <v>1.8181818181818181</v>
      </c>
      <c r="AK109" s="208">
        <f t="shared" si="397"/>
        <v>0</v>
      </c>
      <c r="AL109" s="208">
        <f t="shared" si="397"/>
        <v>0</v>
      </c>
      <c r="AM109" s="208">
        <f t="shared" si="397"/>
        <v>0</v>
      </c>
      <c r="AN109" s="208">
        <f t="shared" si="397"/>
        <v>0</v>
      </c>
      <c r="AO109" s="208">
        <f t="shared" si="397"/>
        <v>0</v>
      </c>
      <c r="AP109" s="208">
        <f t="shared" si="397"/>
        <v>0</v>
      </c>
      <c r="AQ109" s="208">
        <f t="shared" si="397"/>
        <v>0</v>
      </c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</row>
    <row r="110" spans="1:83" ht="18" customHeight="1" thickBot="1">
      <c r="A110" s="294"/>
      <c r="B110" s="302" t="s">
        <v>1041</v>
      </c>
      <c r="C110" s="118" t="s">
        <v>869</v>
      </c>
      <c r="D110" s="207">
        <v>3</v>
      </c>
      <c r="E110" s="207">
        <v>7</v>
      </c>
      <c r="F110" s="207">
        <v>5</v>
      </c>
      <c r="G110" s="207">
        <v>8</v>
      </c>
      <c r="H110" s="207">
        <v>3</v>
      </c>
      <c r="I110" s="207">
        <v>5</v>
      </c>
      <c r="J110" s="207">
        <v>3</v>
      </c>
      <c r="K110" s="207">
        <v>7</v>
      </c>
      <c r="L110" s="207">
        <v>21</v>
      </c>
      <c r="M110" s="207">
        <v>3</v>
      </c>
      <c r="N110" s="207">
        <v>7</v>
      </c>
      <c r="O110" s="207">
        <v>4</v>
      </c>
      <c r="P110" s="207">
        <v>7</v>
      </c>
      <c r="Q110" s="207">
        <v>12</v>
      </c>
      <c r="R110" s="207">
        <v>3</v>
      </c>
      <c r="S110" s="207">
        <v>7</v>
      </c>
      <c r="T110" s="207">
        <v>4</v>
      </c>
      <c r="U110" s="207">
        <v>11</v>
      </c>
      <c r="V110" s="207">
        <v>9</v>
      </c>
      <c r="W110" s="207">
        <v>12</v>
      </c>
      <c r="X110" s="207">
        <v>9</v>
      </c>
      <c r="Y110" s="207">
        <v>6</v>
      </c>
      <c r="Z110" s="207">
        <v>4</v>
      </c>
      <c r="AA110" s="207">
        <v>10</v>
      </c>
      <c r="AB110" s="207">
        <v>11</v>
      </c>
      <c r="AC110" s="207">
        <v>13</v>
      </c>
      <c r="AD110" s="207">
        <v>12</v>
      </c>
      <c r="AE110" s="207">
        <v>0</v>
      </c>
      <c r="AF110" s="207">
        <v>10</v>
      </c>
      <c r="AG110" s="207">
        <v>10</v>
      </c>
      <c r="AH110" s="207">
        <v>12</v>
      </c>
      <c r="AI110" s="207">
        <v>14</v>
      </c>
      <c r="AJ110" s="207">
        <v>11</v>
      </c>
      <c r="AK110" s="207">
        <v>4</v>
      </c>
      <c r="AL110" s="207">
        <v>7</v>
      </c>
      <c r="AM110" s="207">
        <v>12</v>
      </c>
      <c r="AN110" s="207">
        <v>3</v>
      </c>
      <c r="AO110" s="207">
        <v>3</v>
      </c>
      <c r="AP110" s="207">
        <v>8</v>
      </c>
      <c r="AQ110" s="207">
        <v>13</v>
      </c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</row>
    <row r="111" spans="1:83" ht="15" customHeight="1" thickBot="1">
      <c r="A111" s="294"/>
      <c r="B111" s="302"/>
      <c r="C111" s="118" t="s">
        <v>870</v>
      </c>
      <c r="D111" s="208">
        <f t="shared" ref="D111:AQ111" si="398">D110/D83*100</f>
        <v>10.714285714285714</v>
      </c>
      <c r="E111" s="208">
        <f t="shared" si="398"/>
        <v>21.212121212121211</v>
      </c>
      <c r="F111" s="208">
        <f t="shared" si="398"/>
        <v>16.129032258064516</v>
      </c>
      <c r="G111" s="208">
        <f t="shared" si="398"/>
        <v>16</v>
      </c>
      <c r="H111" s="208">
        <f t="shared" si="398"/>
        <v>11.538461538461538</v>
      </c>
      <c r="I111" s="208">
        <f t="shared" si="398"/>
        <v>16.666666666666664</v>
      </c>
      <c r="J111" s="208">
        <f t="shared" si="398"/>
        <v>8.5714285714285712</v>
      </c>
      <c r="K111" s="208">
        <f t="shared" si="398"/>
        <v>18.421052631578945</v>
      </c>
      <c r="L111" s="208">
        <f t="shared" si="398"/>
        <v>63.636363636363633</v>
      </c>
      <c r="M111" s="208">
        <f t="shared" si="398"/>
        <v>12.5</v>
      </c>
      <c r="N111" s="208">
        <f t="shared" si="398"/>
        <v>17.948717948717949</v>
      </c>
      <c r="O111" s="208">
        <f t="shared" si="398"/>
        <v>14.814814814814813</v>
      </c>
      <c r="P111" s="208">
        <f t="shared" si="398"/>
        <v>17.948717948717949</v>
      </c>
      <c r="Q111" s="208">
        <f t="shared" si="398"/>
        <v>22.641509433962266</v>
      </c>
      <c r="R111" s="208">
        <f t="shared" si="398"/>
        <v>13.043478260869565</v>
      </c>
      <c r="S111" s="208">
        <f t="shared" si="398"/>
        <v>16.666666666666664</v>
      </c>
      <c r="T111" s="208">
        <f t="shared" si="398"/>
        <v>13.333333333333334</v>
      </c>
      <c r="U111" s="208">
        <f t="shared" si="398"/>
        <v>18.64406779661017</v>
      </c>
      <c r="V111" s="208">
        <f t="shared" si="398"/>
        <v>13.043478260869565</v>
      </c>
      <c r="W111" s="208">
        <f t="shared" si="398"/>
        <v>19.35483870967742</v>
      </c>
      <c r="X111" s="208">
        <f t="shared" si="398"/>
        <v>18</v>
      </c>
      <c r="Y111" s="208">
        <f t="shared" si="398"/>
        <v>15</v>
      </c>
      <c r="Z111" s="208">
        <f t="shared" si="398"/>
        <v>13.793103448275861</v>
      </c>
      <c r="AA111" s="208">
        <f t="shared" si="398"/>
        <v>18.867924528301888</v>
      </c>
      <c r="AB111" s="208">
        <f t="shared" si="398"/>
        <v>20.37037037037037</v>
      </c>
      <c r="AC111" s="208">
        <f t="shared" si="398"/>
        <v>20</v>
      </c>
      <c r="AD111" s="208">
        <f t="shared" si="398"/>
        <v>21.052631578947366</v>
      </c>
      <c r="AE111" s="208">
        <f>AE110/AE83*100</f>
        <v>0</v>
      </c>
      <c r="AF111" s="208">
        <f t="shared" si="398"/>
        <v>19.607843137254903</v>
      </c>
      <c r="AG111" s="208">
        <f t="shared" si="398"/>
        <v>18.181818181818183</v>
      </c>
      <c r="AH111" s="208">
        <f t="shared" si="398"/>
        <v>22.641509433962266</v>
      </c>
      <c r="AI111" s="208">
        <f t="shared" si="398"/>
        <v>20.8955223880597</v>
      </c>
      <c r="AJ111" s="208">
        <f t="shared" si="398"/>
        <v>20</v>
      </c>
      <c r="AK111" s="208">
        <f t="shared" si="398"/>
        <v>16</v>
      </c>
      <c r="AL111" s="208">
        <f t="shared" si="398"/>
        <v>17.5</v>
      </c>
      <c r="AM111" s="208">
        <f t="shared" si="398"/>
        <v>23.52941176470588</v>
      </c>
      <c r="AN111" s="208">
        <f t="shared" si="398"/>
        <v>13.636363636363635</v>
      </c>
      <c r="AO111" s="208">
        <f t="shared" si="398"/>
        <v>13.636363636363635</v>
      </c>
      <c r="AP111" s="208">
        <f t="shared" si="398"/>
        <v>16</v>
      </c>
      <c r="AQ111" s="208">
        <f t="shared" si="398"/>
        <v>19.696969696969695</v>
      </c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</row>
    <row r="112" spans="1:83" ht="15" customHeight="1" thickBot="1">
      <c r="A112" s="295" t="s">
        <v>1048</v>
      </c>
      <c r="B112" s="296" t="s">
        <v>1049</v>
      </c>
      <c r="C112" s="112" t="s">
        <v>869</v>
      </c>
      <c r="D112" s="212">
        <v>6</v>
      </c>
      <c r="E112" s="212">
        <v>8</v>
      </c>
      <c r="F112" s="212">
        <v>8</v>
      </c>
      <c r="G112" s="212">
        <v>20</v>
      </c>
      <c r="H112" s="212">
        <v>7</v>
      </c>
      <c r="I112" s="212">
        <v>7</v>
      </c>
      <c r="J112" s="212">
        <v>7</v>
      </c>
      <c r="K112" s="212">
        <v>12</v>
      </c>
      <c r="L112" s="212">
        <v>7</v>
      </c>
      <c r="M112" s="212">
        <v>7</v>
      </c>
      <c r="N112" s="212">
        <v>8</v>
      </c>
      <c r="O112" s="212">
        <v>6</v>
      </c>
      <c r="P112" s="212">
        <v>16</v>
      </c>
      <c r="Q112" s="212">
        <v>18</v>
      </c>
      <c r="R112" s="212">
        <v>4</v>
      </c>
      <c r="S112" s="212">
        <v>7</v>
      </c>
      <c r="T112" s="212">
        <v>4</v>
      </c>
      <c r="U112" s="212">
        <v>15</v>
      </c>
      <c r="V112" s="207">
        <v>29</v>
      </c>
      <c r="W112" s="212">
        <v>15</v>
      </c>
      <c r="X112" s="212">
        <v>12</v>
      </c>
      <c r="Y112" s="212">
        <v>13</v>
      </c>
      <c r="Z112" s="212">
        <v>6</v>
      </c>
      <c r="AA112" s="207">
        <v>13</v>
      </c>
      <c r="AB112" s="212">
        <v>10</v>
      </c>
      <c r="AC112" s="212">
        <v>18</v>
      </c>
      <c r="AD112" s="212">
        <v>11</v>
      </c>
      <c r="AE112" s="212">
        <v>9</v>
      </c>
      <c r="AF112" s="212">
        <v>17</v>
      </c>
      <c r="AG112" s="212">
        <v>18</v>
      </c>
      <c r="AH112" s="212">
        <v>14</v>
      </c>
      <c r="AI112" s="212">
        <v>19</v>
      </c>
      <c r="AJ112" s="212">
        <v>11</v>
      </c>
      <c r="AK112" s="212">
        <v>6</v>
      </c>
      <c r="AL112" s="212">
        <v>12</v>
      </c>
      <c r="AM112" s="212">
        <v>13</v>
      </c>
      <c r="AN112" s="212">
        <v>3</v>
      </c>
      <c r="AO112" s="212">
        <v>5</v>
      </c>
      <c r="AP112" s="212">
        <v>9</v>
      </c>
      <c r="AQ112" s="212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</row>
    <row r="113" spans="1:83" ht="13.5" customHeight="1" thickBot="1">
      <c r="A113" s="295"/>
      <c r="B113" s="296"/>
      <c r="C113" s="112" t="s">
        <v>870</v>
      </c>
      <c r="D113" s="208">
        <f t="shared" ref="D113:AQ113" si="399">D112/D76*100</f>
        <v>75</v>
      </c>
      <c r="E113" s="208">
        <f t="shared" si="399"/>
        <v>80</v>
      </c>
      <c r="F113" s="208">
        <f t="shared" si="399"/>
        <v>160</v>
      </c>
      <c r="G113" s="208">
        <f t="shared" si="399"/>
        <v>222.22222222222223</v>
      </c>
      <c r="H113" s="208">
        <f t="shared" si="399"/>
        <v>700</v>
      </c>
      <c r="I113" s="208">
        <f t="shared" si="399"/>
        <v>70</v>
      </c>
      <c r="J113" s="208">
        <f t="shared" si="399"/>
        <v>70</v>
      </c>
      <c r="K113" s="208">
        <f t="shared" si="399"/>
        <v>150</v>
      </c>
      <c r="L113" s="208">
        <f t="shared" si="399"/>
        <v>87.5</v>
      </c>
      <c r="M113" s="208">
        <f t="shared" si="399"/>
        <v>70</v>
      </c>
      <c r="N113" s="208">
        <f t="shared" si="399"/>
        <v>400</v>
      </c>
      <c r="O113" s="208">
        <f t="shared" si="399"/>
        <v>75</v>
      </c>
      <c r="P113" s="208">
        <f t="shared" si="399"/>
        <v>160</v>
      </c>
      <c r="Q113" s="208">
        <f t="shared" si="399"/>
        <v>180</v>
      </c>
      <c r="R113" s="208">
        <f t="shared" si="399"/>
        <v>44.444444444444443</v>
      </c>
      <c r="S113" s="208">
        <f t="shared" si="399"/>
        <v>77.777777777777786</v>
      </c>
      <c r="T113" s="208">
        <f t="shared" si="399"/>
        <v>40</v>
      </c>
      <c r="U113" s="208">
        <f t="shared" si="399"/>
        <v>166.66666666666669</v>
      </c>
      <c r="V113" s="208">
        <f t="shared" si="399"/>
        <v>483.33333333333331</v>
      </c>
      <c r="W113" s="208">
        <f t="shared" si="399"/>
        <v>150</v>
      </c>
      <c r="X113" s="208">
        <f t="shared" si="399"/>
        <v>120</v>
      </c>
      <c r="Y113" s="208">
        <f t="shared" si="399"/>
        <v>130</v>
      </c>
      <c r="Z113" s="208">
        <f t="shared" si="399"/>
        <v>120</v>
      </c>
      <c r="AA113" s="208">
        <f t="shared" si="399"/>
        <v>162.5</v>
      </c>
      <c r="AB113" s="208">
        <f t="shared" si="399"/>
        <v>142.85714285714286</v>
      </c>
      <c r="AC113" s="208">
        <f t="shared" si="399"/>
        <v>180</v>
      </c>
      <c r="AD113" s="208">
        <f t="shared" si="399"/>
        <v>137.5</v>
      </c>
      <c r="AE113" s="208">
        <f>AE112/AE76*100</f>
        <v>900</v>
      </c>
      <c r="AF113" s="208">
        <f t="shared" si="399"/>
        <v>170</v>
      </c>
      <c r="AG113" s="208">
        <f t="shared" si="399"/>
        <v>200</v>
      </c>
      <c r="AH113" s="208">
        <f t="shared" si="399"/>
        <v>200</v>
      </c>
      <c r="AI113" s="208">
        <f t="shared" si="399"/>
        <v>211.11111111111111</v>
      </c>
      <c r="AJ113" s="208">
        <f t="shared" si="399"/>
        <v>122.22222222222223</v>
      </c>
      <c r="AK113" s="208">
        <f t="shared" si="399"/>
        <v>60</v>
      </c>
      <c r="AL113" s="208">
        <f t="shared" si="399"/>
        <v>171.42857142857142</v>
      </c>
      <c r="AM113" s="208">
        <f t="shared" si="399"/>
        <v>130</v>
      </c>
      <c r="AN113" s="208">
        <f t="shared" si="399"/>
        <v>37.5</v>
      </c>
      <c r="AO113" s="208">
        <f t="shared" si="399"/>
        <v>83.333333333333343</v>
      </c>
      <c r="AP113" s="208">
        <f t="shared" si="399"/>
        <v>900</v>
      </c>
      <c r="AQ113" s="208">
        <f t="shared" si="399"/>
        <v>0</v>
      </c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</row>
    <row r="114" spans="1:83" ht="15.75" customHeight="1" thickBot="1">
      <c r="A114" s="295"/>
      <c r="B114" s="296" t="s">
        <v>1050</v>
      </c>
      <c r="C114" s="112" t="s">
        <v>869</v>
      </c>
      <c r="D114" s="207">
        <v>6</v>
      </c>
      <c r="E114" s="207">
        <v>8</v>
      </c>
      <c r="F114" s="207">
        <v>8</v>
      </c>
      <c r="G114" s="207">
        <v>20</v>
      </c>
      <c r="H114" s="207">
        <v>7</v>
      </c>
      <c r="I114" s="207">
        <v>7</v>
      </c>
      <c r="J114" s="207">
        <v>7</v>
      </c>
      <c r="K114" s="207">
        <v>12</v>
      </c>
      <c r="L114" s="207">
        <v>7</v>
      </c>
      <c r="M114" s="207">
        <v>7</v>
      </c>
      <c r="N114" s="207">
        <v>8</v>
      </c>
      <c r="O114" s="207">
        <v>6</v>
      </c>
      <c r="P114" s="207">
        <v>16</v>
      </c>
      <c r="Q114" s="207">
        <v>18</v>
      </c>
      <c r="R114" s="207">
        <v>4</v>
      </c>
      <c r="S114" s="207">
        <v>7</v>
      </c>
      <c r="T114" s="207">
        <v>4</v>
      </c>
      <c r="U114" s="207">
        <v>15</v>
      </c>
      <c r="V114" s="207">
        <v>29</v>
      </c>
      <c r="W114" s="207">
        <v>14</v>
      </c>
      <c r="X114" s="207">
        <v>12</v>
      </c>
      <c r="Y114" s="207">
        <v>13</v>
      </c>
      <c r="Z114" s="207">
        <v>6</v>
      </c>
      <c r="AA114" s="207">
        <v>13</v>
      </c>
      <c r="AB114" s="207">
        <v>10</v>
      </c>
      <c r="AC114" s="207">
        <v>18</v>
      </c>
      <c r="AD114" s="207">
        <v>11</v>
      </c>
      <c r="AE114" s="207">
        <v>9</v>
      </c>
      <c r="AF114" s="207">
        <v>16</v>
      </c>
      <c r="AG114" s="207">
        <v>18</v>
      </c>
      <c r="AH114" s="207">
        <v>14</v>
      </c>
      <c r="AI114" s="207">
        <v>19</v>
      </c>
      <c r="AJ114" s="207">
        <v>9</v>
      </c>
      <c r="AK114" s="207">
        <v>6</v>
      </c>
      <c r="AL114" s="207">
        <v>11</v>
      </c>
      <c r="AM114" s="207">
        <v>13</v>
      </c>
      <c r="AN114" s="207">
        <v>3</v>
      </c>
      <c r="AO114" s="207">
        <v>5</v>
      </c>
      <c r="AP114" s="207">
        <v>6</v>
      </c>
      <c r="AQ114" s="207">
        <v>8</v>
      </c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</row>
    <row r="115" spans="1:83" thickBot="1">
      <c r="A115" s="295"/>
      <c r="B115" s="296"/>
      <c r="C115" s="112" t="s">
        <v>870</v>
      </c>
      <c r="D115" s="208">
        <f t="shared" ref="D115:AQ115" si="400">D114/D76*100</f>
        <v>75</v>
      </c>
      <c r="E115" s="208">
        <f t="shared" si="400"/>
        <v>80</v>
      </c>
      <c r="F115" s="208">
        <f t="shared" si="400"/>
        <v>160</v>
      </c>
      <c r="G115" s="208">
        <f t="shared" si="400"/>
        <v>222.22222222222223</v>
      </c>
      <c r="H115" s="208">
        <f t="shared" si="400"/>
        <v>700</v>
      </c>
      <c r="I115" s="208">
        <f t="shared" si="400"/>
        <v>70</v>
      </c>
      <c r="J115" s="208">
        <f t="shared" si="400"/>
        <v>70</v>
      </c>
      <c r="K115" s="208">
        <f t="shared" si="400"/>
        <v>150</v>
      </c>
      <c r="L115" s="208">
        <f t="shared" si="400"/>
        <v>87.5</v>
      </c>
      <c r="M115" s="208">
        <f t="shared" si="400"/>
        <v>70</v>
      </c>
      <c r="N115" s="208">
        <f t="shared" si="400"/>
        <v>400</v>
      </c>
      <c r="O115" s="208">
        <f t="shared" si="400"/>
        <v>75</v>
      </c>
      <c r="P115" s="208">
        <f t="shared" si="400"/>
        <v>160</v>
      </c>
      <c r="Q115" s="208">
        <f t="shared" si="400"/>
        <v>180</v>
      </c>
      <c r="R115" s="208">
        <f t="shared" si="400"/>
        <v>44.444444444444443</v>
      </c>
      <c r="S115" s="208">
        <f t="shared" si="400"/>
        <v>77.777777777777786</v>
      </c>
      <c r="T115" s="208">
        <f t="shared" si="400"/>
        <v>40</v>
      </c>
      <c r="U115" s="208">
        <f t="shared" si="400"/>
        <v>166.66666666666669</v>
      </c>
      <c r="V115" s="208">
        <f t="shared" si="400"/>
        <v>483.33333333333331</v>
      </c>
      <c r="W115" s="208">
        <f t="shared" si="400"/>
        <v>140</v>
      </c>
      <c r="X115" s="208">
        <f t="shared" si="400"/>
        <v>120</v>
      </c>
      <c r="Y115" s="208">
        <f t="shared" si="400"/>
        <v>130</v>
      </c>
      <c r="Z115" s="208">
        <f t="shared" si="400"/>
        <v>120</v>
      </c>
      <c r="AA115" s="208">
        <f t="shared" si="400"/>
        <v>162.5</v>
      </c>
      <c r="AB115" s="208">
        <f t="shared" si="400"/>
        <v>142.85714285714286</v>
      </c>
      <c r="AC115" s="208">
        <f t="shared" si="400"/>
        <v>180</v>
      </c>
      <c r="AD115" s="208">
        <f t="shared" si="400"/>
        <v>137.5</v>
      </c>
      <c r="AE115" s="208">
        <f>AE114/AE76*100</f>
        <v>900</v>
      </c>
      <c r="AF115" s="208">
        <f t="shared" si="400"/>
        <v>160</v>
      </c>
      <c r="AG115" s="208">
        <f t="shared" si="400"/>
        <v>200</v>
      </c>
      <c r="AH115" s="208">
        <f t="shared" si="400"/>
        <v>200</v>
      </c>
      <c r="AI115" s="208">
        <f t="shared" si="400"/>
        <v>211.11111111111111</v>
      </c>
      <c r="AJ115" s="208">
        <f t="shared" si="400"/>
        <v>100</v>
      </c>
      <c r="AK115" s="208">
        <f t="shared" si="400"/>
        <v>60</v>
      </c>
      <c r="AL115" s="208">
        <f t="shared" si="400"/>
        <v>157.14285714285714</v>
      </c>
      <c r="AM115" s="208">
        <f t="shared" si="400"/>
        <v>130</v>
      </c>
      <c r="AN115" s="208">
        <f t="shared" si="400"/>
        <v>37.5</v>
      </c>
      <c r="AO115" s="208">
        <f t="shared" si="400"/>
        <v>83.333333333333343</v>
      </c>
      <c r="AP115" s="208">
        <f t="shared" si="400"/>
        <v>600</v>
      </c>
      <c r="AQ115" s="208">
        <f t="shared" si="400"/>
        <v>100</v>
      </c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</row>
    <row r="116" spans="1:83" ht="15.75" customHeight="1" thickBot="1">
      <c r="A116" s="295"/>
      <c r="B116" s="296" t="s">
        <v>1051</v>
      </c>
      <c r="C116" s="112" t="s">
        <v>869</v>
      </c>
      <c r="D116" s="207">
        <v>4</v>
      </c>
      <c r="E116" s="207">
        <v>5</v>
      </c>
      <c r="F116" s="207">
        <v>3</v>
      </c>
      <c r="G116" s="207">
        <v>10</v>
      </c>
      <c r="H116" s="207">
        <v>3</v>
      </c>
      <c r="I116" s="207">
        <v>3</v>
      </c>
      <c r="J116" s="207">
        <v>4</v>
      </c>
      <c r="K116" s="207">
        <v>5</v>
      </c>
      <c r="L116" s="207">
        <v>4</v>
      </c>
      <c r="M116" s="207">
        <v>1</v>
      </c>
      <c r="N116" s="207">
        <v>7</v>
      </c>
      <c r="O116" s="207">
        <v>5</v>
      </c>
      <c r="P116" s="207">
        <v>4</v>
      </c>
      <c r="Q116" s="207">
        <v>5</v>
      </c>
      <c r="R116" s="207">
        <v>2</v>
      </c>
      <c r="S116" s="207">
        <v>7</v>
      </c>
      <c r="T116" s="207">
        <v>5</v>
      </c>
      <c r="U116" s="207">
        <v>11</v>
      </c>
      <c r="V116" s="207">
        <v>14</v>
      </c>
      <c r="W116" s="207">
        <v>13</v>
      </c>
      <c r="X116" s="207">
        <v>9</v>
      </c>
      <c r="Y116" s="207">
        <v>6</v>
      </c>
      <c r="Z116" s="207">
        <v>5</v>
      </c>
      <c r="AA116" s="207">
        <v>14</v>
      </c>
      <c r="AB116" s="207">
        <v>11</v>
      </c>
      <c r="AC116" s="207">
        <v>10</v>
      </c>
      <c r="AD116" s="207">
        <v>15</v>
      </c>
      <c r="AE116" s="207">
        <v>10</v>
      </c>
      <c r="AF116" s="207">
        <v>7</v>
      </c>
      <c r="AG116" s="207">
        <v>8</v>
      </c>
      <c r="AH116" s="207">
        <v>3</v>
      </c>
      <c r="AI116" s="207">
        <v>14</v>
      </c>
      <c r="AJ116" s="207">
        <v>11</v>
      </c>
      <c r="AK116" s="207">
        <v>7</v>
      </c>
      <c r="AL116" s="207">
        <v>5</v>
      </c>
      <c r="AM116" s="207">
        <v>13</v>
      </c>
      <c r="AN116" s="207">
        <v>5</v>
      </c>
      <c r="AO116" s="207">
        <v>3</v>
      </c>
      <c r="AP116" s="207">
        <v>9</v>
      </c>
      <c r="AQ116" s="207">
        <v>21</v>
      </c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</row>
    <row r="117" spans="1:83" thickBot="1">
      <c r="A117" s="295"/>
      <c r="B117" s="296"/>
      <c r="C117" s="112" t="s">
        <v>870</v>
      </c>
      <c r="D117" s="208">
        <f t="shared" ref="D117:AQ117" si="401">D116/D76*100</f>
        <v>50</v>
      </c>
      <c r="E117" s="208">
        <f t="shared" si="401"/>
        <v>50</v>
      </c>
      <c r="F117" s="208">
        <f t="shared" si="401"/>
        <v>60</v>
      </c>
      <c r="G117" s="208">
        <f t="shared" si="401"/>
        <v>111.11111111111111</v>
      </c>
      <c r="H117" s="208">
        <f t="shared" si="401"/>
        <v>300</v>
      </c>
      <c r="I117" s="208">
        <f t="shared" si="401"/>
        <v>30</v>
      </c>
      <c r="J117" s="208">
        <f t="shared" si="401"/>
        <v>40</v>
      </c>
      <c r="K117" s="208">
        <f t="shared" si="401"/>
        <v>62.5</v>
      </c>
      <c r="L117" s="208">
        <f t="shared" si="401"/>
        <v>50</v>
      </c>
      <c r="M117" s="208">
        <f t="shared" si="401"/>
        <v>10</v>
      </c>
      <c r="N117" s="208">
        <f t="shared" si="401"/>
        <v>350</v>
      </c>
      <c r="O117" s="208">
        <f t="shared" si="401"/>
        <v>62.5</v>
      </c>
      <c r="P117" s="208">
        <f t="shared" si="401"/>
        <v>40</v>
      </c>
      <c r="Q117" s="208">
        <f t="shared" si="401"/>
        <v>50</v>
      </c>
      <c r="R117" s="208">
        <f t="shared" si="401"/>
        <v>22.222222222222221</v>
      </c>
      <c r="S117" s="208">
        <f t="shared" si="401"/>
        <v>77.777777777777786</v>
      </c>
      <c r="T117" s="208">
        <f t="shared" si="401"/>
        <v>50</v>
      </c>
      <c r="U117" s="208">
        <f t="shared" si="401"/>
        <v>122.22222222222223</v>
      </c>
      <c r="V117" s="208">
        <f t="shared" si="401"/>
        <v>233.33333333333334</v>
      </c>
      <c r="W117" s="208">
        <f t="shared" si="401"/>
        <v>130</v>
      </c>
      <c r="X117" s="208">
        <f t="shared" si="401"/>
        <v>90</v>
      </c>
      <c r="Y117" s="208">
        <f t="shared" si="401"/>
        <v>60</v>
      </c>
      <c r="Z117" s="208">
        <f t="shared" si="401"/>
        <v>100</v>
      </c>
      <c r="AA117" s="208">
        <f t="shared" si="401"/>
        <v>175</v>
      </c>
      <c r="AB117" s="208">
        <f t="shared" si="401"/>
        <v>157.14285714285714</v>
      </c>
      <c r="AC117" s="208">
        <f t="shared" si="401"/>
        <v>100</v>
      </c>
      <c r="AD117" s="208">
        <f t="shared" si="401"/>
        <v>187.5</v>
      </c>
      <c r="AE117" s="208">
        <f>AE116/AE76*100</f>
        <v>1000</v>
      </c>
      <c r="AF117" s="208">
        <f t="shared" si="401"/>
        <v>70</v>
      </c>
      <c r="AG117" s="208">
        <f t="shared" si="401"/>
        <v>88.888888888888886</v>
      </c>
      <c r="AH117" s="208">
        <f t="shared" si="401"/>
        <v>42.857142857142854</v>
      </c>
      <c r="AI117" s="208">
        <f t="shared" si="401"/>
        <v>155.55555555555557</v>
      </c>
      <c r="AJ117" s="208">
        <f t="shared" si="401"/>
        <v>122.22222222222223</v>
      </c>
      <c r="AK117" s="208">
        <f t="shared" si="401"/>
        <v>70</v>
      </c>
      <c r="AL117" s="208">
        <f t="shared" si="401"/>
        <v>71.428571428571431</v>
      </c>
      <c r="AM117" s="208">
        <f t="shared" si="401"/>
        <v>130</v>
      </c>
      <c r="AN117" s="208">
        <f t="shared" si="401"/>
        <v>62.5</v>
      </c>
      <c r="AO117" s="208">
        <f t="shared" si="401"/>
        <v>50</v>
      </c>
      <c r="AP117" s="208">
        <f t="shared" si="401"/>
        <v>900</v>
      </c>
      <c r="AQ117" s="208">
        <f t="shared" si="401"/>
        <v>262.5</v>
      </c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</row>
    <row r="118" spans="1:83" ht="17.25" customHeight="1" thickBot="1">
      <c r="A118" s="295"/>
      <c r="B118" s="296" t="s">
        <v>1052</v>
      </c>
      <c r="C118" s="112" t="s">
        <v>869</v>
      </c>
      <c r="D118" s="207">
        <v>0</v>
      </c>
      <c r="E118" s="207">
        <v>0</v>
      </c>
      <c r="F118" s="207">
        <v>0</v>
      </c>
      <c r="G118" s="207">
        <v>0</v>
      </c>
      <c r="H118" s="207">
        <v>0</v>
      </c>
      <c r="I118" s="207">
        <v>1</v>
      </c>
      <c r="J118" s="207">
        <v>0</v>
      </c>
      <c r="K118" s="207">
        <v>0</v>
      </c>
      <c r="L118" s="207">
        <v>1</v>
      </c>
      <c r="M118" s="207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207">
        <v>0</v>
      </c>
      <c r="U118" s="207">
        <v>0</v>
      </c>
      <c r="V118" s="207">
        <v>0</v>
      </c>
      <c r="W118" s="207">
        <v>0</v>
      </c>
      <c r="X118" s="207">
        <v>0</v>
      </c>
      <c r="Y118" s="207">
        <v>0</v>
      </c>
      <c r="Z118" s="207">
        <v>0</v>
      </c>
      <c r="AA118" s="207">
        <v>1</v>
      </c>
      <c r="AB118" s="207">
        <v>0</v>
      </c>
      <c r="AC118" s="207">
        <v>0</v>
      </c>
      <c r="AD118" s="207">
        <v>0</v>
      </c>
      <c r="AE118" s="207">
        <v>0</v>
      </c>
      <c r="AF118" s="207">
        <v>0</v>
      </c>
      <c r="AG118" s="207">
        <v>0</v>
      </c>
      <c r="AH118" s="207">
        <v>2</v>
      </c>
      <c r="AI118" s="207">
        <v>0</v>
      </c>
      <c r="AJ118" s="207">
        <v>0</v>
      </c>
      <c r="AK118" s="207">
        <v>0</v>
      </c>
      <c r="AL118" s="207">
        <v>0</v>
      </c>
      <c r="AM118" s="207">
        <v>0</v>
      </c>
      <c r="AN118" s="207">
        <v>0</v>
      </c>
      <c r="AO118" s="207">
        <v>0</v>
      </c>
      <c r="AP118" s="207">
        <v>0</v>
      </c>
      <c r="AQ118" s="207">
        <v>0</v>
      </c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</row>
    <row r="119" spans="1:83" ht="15" customHeight="1" thickBot="1">
      <c r="A119" s="295"/>
      <c r="B119" s="296"/>
      <c r="C119" s="112" t="s">
        <v>870</v>
      </c>
      <c r="D119" s="208">
        <f t="shared" ref="D119:AQ119" si="402">D118/D76*100</f>
        <v>0</v>
      </c>
      <c r="E119" s="208">
        <f t="shared" si="402"/>
        <v>0</v>
      </c>
      <c r="F119" s="208">
        <f t="shared" si="402"/>
        <v>0</v>
      </c>
      <c r="G119" s="208">
        <f t="shared" si="402"/>
        <v>0</v>
      </c>
      <c r="H119" s="208">
        <f t="shared" si="402"/>
        <v>0</v>
      </c>
      <c r="I119" s="208">
        <f t="shared" si="402"/>
        <v>10</v>
      </c>
      <c r="J119" s="208">
        <f t="shared" si="402"/>
        <v>0</v>
      </c>
      <c r="K119" s="208">
        <f t="shared" si="402"/>
        <v>0</v>
      </c>
      <c r="L119" s="208">
        <f t="shared" si="402"/>
        <v>12.5</v>
      </c>
      <c r="M119" s="208">
        <f t="shared" si="402"/>
        <v>0</v>
      </c>
      <c r="N119" s="208">
        <f t="shared" si="402"/>
        <v>0</v>
      </c>
      <c r="O119" s="208">
        <f t="shared" si="402"/>
        <v>0</v>
      </c>
      <c r="P119" s="208">
        <f t="shared" si="402"/>
        <v>0</v>
      </c>
      <c r="Q119" s="208">
        <f t="shared" si="402"/>
        <v>0</v>
      </c>
      <c r="R119" s="208">
        <f t="shared" si="402"/>
        <v>0</v>
      </c>
      <c r="S119" s="208">
        <f t="shared" si="402"/>
        <v>0</v>
      </c>
      <c r="T119" s="208">
        <f t="shared" si="402"/>
        <v>0</v>
      </c>
      <c r="U119" s="208">
        <f t="shared" si="402"/>
        <v>0</v>
      </c>
      <c r="V119" s="208">
        <f t="shared" si="402"/>
        <v>0</v>
      </c>
      <c r="W119" s="208">
        <f t="shared" si="402"/>
        <v>0</v>
      </c>
      <c r="X119" s="208">
        <f t="shared" si="402"/>
        <v>0</v>
      </c>
      <c r="Y119" s="208">
        <f t="shared" si="402"/>
        <v>0</v>
      </c>
      <c r="Z119" s="208">
        <f t="shared" si="402"/>
        <v>0</v>
      </c>
      <c r="AA119" s="208">
        <f t="shared" si="402"/>
        <v>12.5</v>
      </c>
      <c r="AB119" s="208">
        <f t="shared" si="402"/>
        <v>0</v>
      </c>
      <c r="AC119" s="208">
        <f t="shared" si="402"/>
        <v>0</v>
      </c>
      <c r="AD119" s="208">
        <f t="shared" si="402"/>
        <v>0</v>
      </c>
      <c r="AE119" s="208">
        <f>AE118/AE76*100</f>
        <v>0</v>
      </c>
      <c r="AF119" s="208">
        <f t="shared" si="402"/>
        <v>0</v>
      </c>
      <c r="AG119" s="208">
        <f t="shared" si="402"/>
        <v>0</v>
      </c>
      <c r="AH119" s="208">
        <f t="shared" si="402"/>
        <v>28.571428571428569</v>
      </c>
      <c r="AI119" s="208">
        <f t="shared" si="402"/>
        <v>0</v>
      </c>
      <c r="AJ119" s="208">
        <f t="shared" si="402"/>
        <v>0</v>
      </c>
      <c r="AK119" s="208">
        <f t="shared" si="402"/>
        <v>0</v>
      </c>
      <c r="AL119" s="208">
        <f t="shared" si="402"/>
        <v>0</v>
      </c>
      <c r="AM119" s="208">
        <f t="shared" si="402"/>
        <v>0</v>
      </c>
      <c r="AN119" s="208">
        <f t="shared" si="402"/>
        <v>0</v>
      </c>
      <c r="AO119" s="208">
        <f t="shared" si="402"/>
        <v>0</v>
      </c>
      <c r="AP119" s="208">
        <f t="shared" si="402"/>
        <v>0</v>
      </c>
      <c r="AQ119" s="208">
        <f t="shared" si="402"/>
        <v>0</v>
      </c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</row>
    <row r="120" spans="1:83" ht="15" customHeight="1" thickBot="1">
      <c r="A120" s="295"/>
      <c r="B120" s="296" t="s">
        <v>1053</v>
      </c>
      <c r="C120" s="112" t="s">
        <v>869</v>
      </c>
      <c r="D120" s="207">
        <v>10</v>
      </c>
      <c r="E120" s="207">
        <v>9</v>
      </c>
      <c r="F120" s="207">
        <v>8</v>
      </c>
      <c r="G120" s="207">
        <v>30</v>
      </c>
      <c r="H120" s="207">
        <v>4</v>
      </c>
      <c r="I120" s="207">
        <v>8</v>
      </c>
      <c r="J120" s="207">
        <v>10</v>
      </c>
      <c r="K120" s="207">
        <v>17</v>
      </c>
      <c r="L120" s="207">
        <v>12</v>
      </c>
      <c r="M120" s="207">
        <v>7</v>
      </c>
      <c r="N120" s="207">
        <v>13</v>
      </c>
      <c r="O120" s="207">
        <v>11</v>
      </c>
      <c r="P120" s="207">
        <v>20</v>
      </c>
      <c r="Q120" s="207">
        <v>23</v>
      </c>
      <c r="R120" s="207">
        <v>6</v>
      </c>
      <c r="S120" s="207">
        <v>10</v>
      </c>
      <c r="T120" s="207">
        <v>7</v>
      </c>
      <c r="U120" s="207">
        <v>26</v>
      </c>
      <c r="V120" s="207">
        <v>29</v>
      </c>
      <c r="W120" s="207">
        <v>16</v>
      </c>
      <c r="X120" s="207">
        <v>21</v>
      </c>
      <c r="Y120" s="207">
        <v>19</v>
      </c>
      <c r="Z120" s="207">
        <v>10</v>
      </c>
      <c r="AA120" s="207">
        <v>28</v>
      </c>
      <c r="AB120" s="207">
        <v>21</v>
      </c>
      <c r="AC120" s="207">
        <v>28</v>
      </c>
      <c r="AD120" s="207">
        <v>25</v>
      </c>
      <c r="AE120" s="207">
        <v>19</v>
      </c>
      <c r="AF120" s="207">
        <v>21</v>
      </c>
      <c r="AG120" s="207">
        <v>21</v>
      </c>
      <c r="AH120" s="207">
        <v>10</v>
      </c>
      <c r="AI120" s="207">
        <v>33</v>
      </c>
      <c r="AJ120" s="207">
        <v>7</v>
      </c>
      <c r="AK120" s="207">
        <v>11</v>
      </c>
      <c r="AL120" s="207">
        <v>17</v>
      </c>
      <c r="AM120" s="207">
        <v>21</v>
      </c>
      <c r="AN120" s="207">
        <v>8</v>
      </c>
      <c r="AO120" s="207">
        <v>8</v>
      </c>
      <c r="AP120" s="207">
        <v>18</v>
      </c>
      <c r="AQ120" s="207">
        <v>29</v>
      </c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</row>
    <row r="121" spans="1:83" ht="18" customHeight="1" thickBot="1">
      <c r="A121" s="295"/>
      <c r="B121" s="296"/>
      <c r="C121" s="112" t="s">
        <v>870</v>
      </c>
      <c r="D121" s="208">
        <f t="shared" ref="D121:AQ121" si="403">D120/D76*100</f>
        <v>125</v>
      </c>
      <c r="E121" s="208">
        <f t="shared" si="403"/>
        <v>90</v>
      </c>
      <c r="F121" s="208">
        <f t="shared" si="403"/>
        <v>160</v>
      </c>
      <c r="G121" s="208">
        <f t="shared" si="403"/>
        <v>333.33333333333337</v>
      </c>
      <c r="H121" s="208">
        <f t="shared" si="403"/>
        <v>400</v>
      </c>
      <c r="I121" s="208">
        <f t="shared" si="403"/>
        <v>80</v>
      </c>
      <c r="J121" s="208">
        <f t="shared" si="403"/>
        <v>100</v>
      </c>
      <c r="K121" s="208">
        <f t="shared" si="403"/>
        <v>212.5</v>
      </c>
      <c r="L121" s="208">
        <f t="shared" si="403"/>
        <v>150</v>
      </c>
      <c r="M121" s="208">
        <f t="shared" si="403"/>
        <v>70</v>
      </c>
      <c r="N121" s="208">
        <f t="shared" si="403"/>
        <v>650</v>
      </c>
      <c r="O121" s="208">
        <f t="shared" si="403"/>
        <v>137.5</v>
      </c>
      <c r="P121" s="208">
        <f t="shared" si="403"/>
        <v>200</v>
      </c>
      <c r="Q121" s="208">
        <f t="shared" si="403"/>
        <v>229.99999999999997</v>
      </c>
      <c r="R121" s="208">
        <f t="shared" si="403"/>
        <v>66.666666666666657</v>
      </c>
      <c r="S121" s="208">
        <f t="shared" si="403"/>
        <v>111.11111111111111</v>
      </c>
      <c r="T121" s="208">
        <f t="shared" si="403"/>
        <v>70</v>
      </c>
      <c r="U121" s="208">
        <f t="shared" si="403"/>
        <v>288.88888888888886</v>
      </c>
      <c r="V121" s="208">
        <f t="shared" si="403"/>
        <v>483.33333333333331</v>
      </c>
      <c r="W121" s="208">
        <f t="shared" si="403"/>
        <v>160</v>
      </c>
      <c r="X121" s="208">
        <f t="shared" si="403"/>
        <v>210</v>
      </c>
      <c r="Y121" s="208">
        <f t="shared" si="403"/>
        <v>190</v>
      </c>
      <c r="Z121" s="208">
        <f t="shared" si="403"/>
        <v>200</v>
      </c>
      <c r="AA121" s="208">
        <f t="shared" si="403"/>
        <v>350</v>
      </c>
      <c r="AB121" s="208">
        <f t="shared" si="403"/>
        <v>300</v>
      </c>
      <c r="AC121" s="208">
        <f t="shared" si="403"/>
        <v>280</v>
      </c>
      <c r="AD121" s="208">
        <f t="shared" si="403"/>
        <v>312.5</v>
      </c>
      <c r="AE121" s="208">
        <f>AE120/AE76*100</f>
        <v>1900</v>
      </c>
      <c r="AF121" s="208">
        <f t="shared" si="403"/>
        <v>210</v>
      </c>
      <c r="AG121" s="208">
        <f t="shared" si="403"/>
        <v>233.33333333333334</v>
      </c>
      <c r="AH121" s="208">
        <f t="shared" si="403"/>
        <v>142.85714285714286</v>
      </c>
      <c r="AI121" s="208">
        <f t="shared" si="403"/>
        <v>366.66666666666663</v>
      </c>
      <c r="AJ121" s="208">
        <f t="shared" si="403"/>
        <v>77.777777777777786</v>
      </c>
      <c r="AK121" s="208">
        <f t="shared" si="403"/>
        <v>110.00000000000001</v>
      </c>
      <c r="AL121" s="208">
        <f t="shared" si="403"/>
        <v>242.85714285714283</v>
      </c>
      <c r="AM121" s="208">
        <f t="shared" si="403"/>
        <v>210</v>
      </c>
      <c r="AN121" s="208">
        <f t="shared" si="403"/>
        <v>100</v>
      </c>
      <c r="AO121" s="208">
        <f t="shared" si="403"/>
        <v>133.33333333333331</v>
      </c>
      <c r="AP121" s="208">
        <f t="shared" si="403"/>
        <v>1800</v>
      </c>
      <c r="AQ121" s="208">
        <f t="shared" si="403"/>
        <v>362.5</v>
      </c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</row>
    <row r="122" spans="1:83" ht="17.25" customHeight="1" thickBot="1">
      <c r="A122" s="295"/>
      <c r="B122" s="296" t="s">
        <v>1054</v>
      </c>
      <c r="C122" s="112" t="s">
        <v>869</v>
      </c>
      <c r="D122" s="207">
        <v>6</v>
      </c>
      <c r="E122" s="207">
        <v>4</v>
      </c>
      <c r="F122" s="207">
        <v>6</v>
      </c>
      <c r="G122" s="207">
        <v>20</v>
      </c>
      <c r="H122" s="207">
        <v>2</v>
      </c>
      <c r="I122" s="207">
        <v>6</v>
      </c>
      <c r="J122" s="207">
        <v>7</v>
      </c>
      <c r="K122" s="207">
        <v>12</v>
      </c>
      <c r="L122" s="207">
        <v>7</v>
      </c>
      <c r="M122" s="207">
        <v>6</v>
      </c>
      <c r="N122" s="207">
        <v>6</v>
      </c>
      <c r="O122" s="207">
        <v>6</v>
      </c>
      <c r="P122" s="207">
        <v>16</v>
      </c>
      <c r="Q122" s="207">
        <v>18</v>
      </c>
      <c r="R122" s="207">
        <v>4</v>
      </c>
      <c r="S122" s="207">
        <v>4</v>
      </c>
      <c r="T122" s="207">
        <v>4</v>
      </c>
      <c r="U122" s="207">
        <v>15</v>
      </c>
      <c r="V122" s="207">
        <v>29</v>
      </c>
      <c r="W122" s="207">
        <v>16</v>
      </c>
      <c r="X122" s="207">
        <v>12</v>
      </c>
      <c r="Y122" s="207">
        <v>13</v>
      </c>
      <c r="Z122" s="207">
        <v>5</v>
      </c>
      <c r="AA122" s="207">
        <v>13</v>
      </c>
      <c r="AB122" s="207">
        <v>10</v>
      </c>
      <c r="AC122" s="207">
        <v>18</v>
      </c>
      <c r="AD122" s="207">
        <v>10</v>
      </c>
      <c r="AE122" s="207">
        <v>9</v>
      </c>
      <c r="AF122" s="207">
        <v>16</v>
      </c>
      <c r="AG122" s="207">
        <v>15</v>
      </c>
      <c r="AH122" s="207">
        <v>8</v>
      </c>
      <c r="AI122" s="207">
        <v>19</v>
      </c>
      <c r="AJ122" s="207">
        <v>3</v>
      </c>
      <c r="AK122" s="207">
        <v>5</v>
      </c>
      <c r="AL122" s="207">
        <v>12</v>
      </c>
      <c r="AM122" s="207">
        <v>0</v>
      </c>
      <c r="AN122" s="207">
        <v>3</v>
      </c>
      <c r="AO122" s="207">
        <v>5</v>
      </c>
      <c r="AP122" s="207">
        <v>9</v>
      </c>
      <c r="AQ122" s="207">
        <v>8</v>
      </c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</row>
    <row r="123" spans="1:83" ht="17.25" customHeight="1" thickBot="1">
      <c r="A123" s="295"/>
      <c r="B123" s="296"/>
      <c r="C123" s="112" t="s">
        <v>870</v>
      </c>
      <c r="D123" s="208">
        <f t="shared" ref="D123:AQ123" si="404">D122/D76*100</f>
        <v>75</v>
      </c>
      <c r="E123" s="208">
        <f t="shared" si="404"/>
        <v>40</v>
      </c>
      <c r="F123" s="208">
        <f t="shared" si="404"/>
        <v>120</v>
      </c>
      <c r="G123" s="208">
        <f t="shared" si="404"/>
        <v>222.22222222222223</v>
      </c>
      <c r="H123" s="208">
        <f t="shared" si="404"/>
        <v>200</v>
      </c>
      <c r="I123" s="208">
        <f t="shared" si="404"/>
        <v>60</v>
      </c>
      <c r="J123" s="208">
        <f t="shared" si="404"/>
        <v>70</v>
      </c>
      <c r="K123" s="208">
        <f t="shared" si="404"/>
        <v>150</v>
      </c>
      <c r="L123" s="208">
        <f t="shared" si="404"/>
        <v>87.5</v>
      </c>
      <c r="M123" s="208">
        <f t="shared" si="404"/>
        <v>60</v>
      </c>
      <c r="N123" s="208">
        <f t="shared" si="404"/>
        <v>300</v>
      </c>
      <c r="O123" s="208">
        <f t="shared" si="404"/>
        <v>75</v>
      </c>
      <c r="P123" s="208">
        <f t="shared" si="404"/>
        <v>160</v>
      </c>
      <c r="Q123" s="208">
        <f t="shared" si="404"/>
        <v>180</v>
      </c>
      <c r="R123" s="208">
        <f t="shared" si="404"/>
        <v>44.444444444444443</v>
      </c>
      <c r="S123" s="208">
        <f t="shared" si="404"/>
        <v>44.444444444444443</v>
      </c>
      <c r="T123" s="208">
        <f t="shared" si="404"/>
        <v>40</v>
      </c>
      <c r="U123" s="208">
        <f t="shared" si="404"/>
        <v>166.66666666666669</v>
      </c>
      <c r="V123" s="208">
        <f t="shared" si="404"/>
        <v>483.33333333333331</v>
      </c>
      <c r="W123" s="208">
        <f t="shared" si="404"/>
        <v>160</v>
      </c>
      <c r="X123" s="208">
        <f t="shared" si="404"/>
        <v>120</v>
      </c>
      <c r="Y123" s="208">
        <f t="shared" si="404"/>
        <v>130</v>
      </c>
      <c r="Z123" s="208">
        <f t="shared" si="404"/>
        <v>100</v>
      </c>
      <c r="AA123" s="208">
        <f t="shared" si="404"/>
        <v>162.5</v>
      </c>
      <c r="AB123" s="208">
        <f t="shared" si="404"/>
        <v>142.85714285714286</v>
      </c>
      <c r="AC123" s="208">
        <f t="shared" si="404"/>
        <v>180</v>
      </c>
      <c r="AD123" s="208">
        <f t="shared" si="404"/>
        <v>125</v>
      </c>
      <c r="AE123" s="208">
        <f>AE122/AE76*100</f>
        <v>900</v>
      </c>
      <c r="AF123" s="208">
        <f t="shared" si="404"/>
        <v>160</v>
      </c>
      <c r="AG123" s="208">
        <f t="shared" si="404"/>
        <v>166.66666666666669</v>
      </c>
      <c r="AH123" s="208">
        <f t="shared" si="404"/>
        <v>114.28571428571428</v>
      </c>
      <c r="AI123" s="208">
        <f t="shared" si="404"/>
        <v>211.11111111111111</v>
      </c>
      <c r="AJ123" s="208">
        <f t="shared" si="404"/>
        <v>33.333333333333329</v>
      </c>
      <c r="AK123" s="208">
        <f t="shared" si="404"/>
        <v>50</v>
      </c>
      <c r="AL123" s="208">
        <f t="shared" si="404"/>
        <v>171.42857142857142</v>
      </c>
      <c r="AM123" s="208">
        <f t="shared" si="404"/>
        <v>0</v>
      </c>
      <c r="AN123" s="208">
        <f t="shared" si="404"/>
        <v>37.5</v>
      </c>
      <c r="AO123" s="208">
        <f t="shared" si="404"/>
        <v>83.333333333333343</v>
      </c>
      <c r="AP123" s="208">
        <f t="shared" si="404"/>
        <v>900</v>
      </c>
      <c r="AQ123" s="208">
        <f t="shared" si="404"/>
        <v>100</v>
      </c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</row>
    <row r="124" spans="1:83" ht="17.25" customHeight="1" thickBot="1">
      <c r="A124" s="295"/>
      <c r="B124" s="296" t="s">
        <v>1055</v>
      </c>
      <c r="C124" s="112" t="s">
        <v>869</v>
      </c>
      <c r="D124" s="207">
        <v>4</v>
      </c>
      <c r="E124" s="207">
        <v>5</v>
      </c>
      <c r="F124" s="207">
        <v>2</v>
      </c>
      <c r="G124" s="207">
        <v>10</v>
      </c>
      <c r="H124" s="207">
        <v>2</v>
      </c>
      <c r="I124" s="207">
        <v>2</v>
      </c>
      <c r="J124" s="207">
        <v>3</v>
      </c>
      <c r="K124" s="207">
        <v>5</v>
      </c>
      <c r="L124" s="207">
        <v>4</v>
      </c>
      <c r="M124" s="207">
        <v>1</v>
      </c>
      <c r="N124" s="207">
        <v>7</v>
      </c>
      <c r="O124" s="207">
        <v>5</v>
      </c>
      <c r="P124" s="207">
        <v>4</v>
      </c>
      <c r="Q124" s="207">
        <v>5</v>
      </c>
      <c r="R124" s="207">
        <v>2</v>
      </c>
      <c r="S124" s="207">
        <v>6</v>
      </c>
      <c r="T124" s="207">
        <v>3</v>
      </c>
      <c r="U124" s="207">
        <v>11</v>
      </c>
      <c r="V124" s="207">
        <v>0</v>
      </c>
      <c r="W124" s="207">
        <v>9</v>
      </c>
      <c r="X124" s="207">
        <v>9</v>
      </c>
      <c r="Y124" s="207">
        <v>6</v>
      </c>
      <c r="Z124" s="207">
        <v>5</v>
      </c>
      <c r="AA124" s="207">
        <v>14</v>
      </c>
      <c r="AB124" s="207">
        <v>11</v>
      </c>
      <c r="AC124" s="207">
        <v>10</v>
      </c>
      <c r="AD124" s="207">
        <v>15</v>
      </c>
      <c r="AE124" s="207">
        <v>10</v>
      </c>
      <c r="AF124" s="207">
        <v>6</v>
      </c>
      <c r="AG124" s="207">
        <v>6</v>
      </c>
      <c r="AH124" s="207">
        <v>2</v>
      </c>
      <c r="AI124" s="207">
        <v>14</v>
      </c>
      <c r="AJ124" s="207">
        <v>4</v>
      </c>
      <c r="AK124" s="207">
        <v>6</v>
      </c>
      <c r="AL124" s="207">
        <v>6</v>
      </c>
      <c r="AM124" s="207">
        <v>21</v>
      </c>
      <c r="AN124" s="207">
        <v>5</v>
      </c>
      <c r="AO124" s="207">
        <v>3</v>
      </c>
      <c r="AP124" s="207">
        <v>9</v>
      </c>
      <c r="AQ124" s="207">
        <v>21</v>
      </c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</row>
    <row r="125" spans="1:83" ht="17.25" customHeight="1" thickBot="1">
      <c r="A125" s="295"/>
      <c r="B125" s="296"/>
      <c r="C125" s="112" t="s">
        <v>870</v>
      </c>
      <c r="D125" s="208">
        <f t="shared" ref="D125:AQ125" si="405">D124/D76*100</f>
        <v>50</v>
      </c>
      <c r="E125" s="208">
        <f t="shared" si="405"/>
        <v>50</v>
      </c>
      <c r="F125" s="208">
        <f t="shared" si="405"/>
        <v>40</v>
      </c>
      <c r="G125" s="208">
        <f t="shared" si="405"/>
        <v>111.11111111111111</v>
      </c>
      <c r="H125" s="208">
        <f t="shared" si="405"/>
        <v>200</v>
      </c>
      <c r="I125" s="208">
        <f t="shared" si="405"/>
        <v>20</v>
      </c>
      <c r="J125" s="208">
        <f t="shared" si="405"/>
        <v>30</v>
      </c>
      <c r="K125" s="208">
        <f t="shared" si="405"/>
        <v>62.5</v>
      </c>
      <c r="L125" s="208">
        <f t="shared" si="405"/>
        <v>50</v>
      </c>
      <c r="M125" s="208">
        <f t="shared" si="405"/>
        <v>10</v>
      </c>
      <c r="N125" s="208">
        <f t="shared" si="405"/>
        <v>350</v>
      </c>
      <c r="O125" s="208">
        <f t="shared" si="405"/>
        <v>62.5</v>
      </c>
      <c r="P125" s="208">
        <f t="shared" si="405"/>
        <v>40</v>
      </c>
      <c r="Q125" s="208">
        <f t="shared" si="405"/>
        <v>50</v>
      </c>
      <c r="R125" s="208">
        <f t="shared" si="405"/>
        <v>22.222222222222221</v>
      </c>
      <c r="S125" s="208">
        <f t="shared" si="405"/>
        <v>66.666666666666657</v>
      </c>
      <c r="T125" s="208">
        <f t="shared" si="405"/>
        <v>30</v>
      </c>
      <c r="U125" s="208">
        <f t="shared" si="405"/>
        <v>122.22222222222223</v>
      </c>
      <c r="V125" s="208">
        <f t="shared" si="405"/>
        <v>0</v>
      </c>
      <c r="W125" s="208">
        <f t="shared" si="405"/>
        <v>90</v>
      </c>
      <c r="X125" s="208">
        <f t="shared" si="405"/>
        <v>90</v>
      </c>
      <c r="Y125" s="208">
        <f t="shared" si="405"/>
        <v>60</v>
      </c>
      <c r="Z125" s="208">
        <f t="shared" si="405"/>
        <v>100</v>
      </c>
      <c r="AA125" s="208">
        <f t="shared" si="405"/>
        <v>175</v>
      </c>
      <c r="AB125" s="208">
        <f t="shared" si="405"/>
        <v>157.14285714285714</v>
      </c>
      <c r="AC125" s="208">
        <f t="shared" si="405"/>
        <v>100</v>
      </c>
      <c r="AD125" s="208">
        <f t="shared" si="405"/>
        <v>187.5</v>
      </c>
      <c r="AE125" s="208">
        <f>AE124/AE76*100</f>
        <v>1000</v>
      </c>
      <c r="AF125" s="208">
        <f t="shared" si="405"/>
        <v>60</v>
      </c>
      <c r="AG125" s="208">
        <f t="shared" si="405"/>
        <v>66.666666666666657</v>
      </c>
      <c r="AH125" s="208">
        <f t="shared" si="405"/>
        <v>28.571428571428569</v>
      </c>
      <c r="AI125" s="208">
        <f t="shared" si="405"/>
        <v>155.55555555555557</v>
      </c>
      <c r="AJ125" s="208">
        <f t="shared" si="405"/>
        <v>44.444444444444443</v>
      </c>
      <c r="AK125" s="208">
        <f t="shared" si="405"/>
        <v>60</v>
      </c>
      <c r="AL125" s="208">
        <f t="shared" si="405"/>
        <v>85.714285714285708</v>
      </c>
      <c r="AM125" s="208">
        <f t="shared" si="405"/>
        <v>210</v>
      </c>
      <c r="AN125" s="208">
        <f t="shared" si="405"/>
        <v>62.5</v>
      </c>
      <c r="AO125" s="208">
        <f t="shared" si="405"/>
        <v>50</v>
      </c>
      <c r="AP125" s="208">
        <f t="shared" si="405"/>
        <v>900</v>
      </c>
      <c r="AQ125" s="208">
        <f t="shared" si="405"/>
        <v>262.5</v>
      </c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</row>
    <row r="126" spans="1:83" ht="17.25" customHeight="1" thickBot="1">
      <c r="A126" s="295"/>
      <c r="B126" s="296" t="s">
        <v>1056</v>
      </c>
      <c r="C126" s="112" t="s">
        <v>869</v>
      </c>
      <c r="D126" s="207">
        <v>0</v>
      </c>
      <c r="E126" s="207">
        <v>0</v>
      </c>
      <c r="F126" s="207">
        <v>0</v>
      </c>
      <c r="G126" s="207">
        <v>0</v>
      </c>
      <c r="H126" s="207">
        <v>0</v>
      </c>
      <c r="I126" s="207">
        <v>1</v>
      </c>
      <c r="J126" s="207">
        <v>0</v>
      </c>
      <c r="K126" s="207">
        <v>0</v>
      </c>
      <c r="L126" s="207">
        <v>1</v>
      </c>
      <c r="M126" s="207">
        <v>0</v>
      </c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0</v>
      </c>
      <c r="U126" s="207">
        <v>0</v>
      </c>
      <c r="V126" s="207">
        <v>0</v>
      </c>
      <c r="W126" s="207">
        <v>2</v>
      </c>
      <c r="X126" s="207">
        <v>0</v>
      </c>
      <c r="Y126" s="207">
        <v>0</v>
      </c>
      <c r="Z126" s="207">
        <v>0</v>
      </c>
      <c r="AA126" s="207">
        <v>1</v>
      </c>
      <c r="AB126" s="207">
        <v>0</v>
      </c>
      <c r="AC126" s="207">
        <v>0</v>
      </c>
      <c r="AD126" s="207">
        <v>0</v>
      </c>
      <c r="AE126" s="207">
        <v>0</v>
      </c>
      <c r="AF126" s="207">
        <v>0</v>
      </c>
      <c r="AG126" s="207">
        <v>0</v>
      </c>
      <c r="AH126" s="207">
        <v>2</v>
      </c>
      <c r="AI126" s="207">
        <v>0</v>
      </c>
      <c r="AJ126" s="207">
        <v>0</v>
      </c>
      <c r="AK126" s="207">
        <v>0</v>
      </c>
      <c r="AL126" s="207">
        <v>0</v>
      </c>
      <c r="AM126" s="207">
        <v>0</v>
      </c>
      <c r="AN126" s="207">
        <v>0</v>
      </c>
      <c r="AO126" s="207">
        <v>0</v>
      </c>
      <c r="AP126" s="207">
        <v>0</v>
      </c>
      <c r="AQ126" s="207">
        <v>0</v>
      </c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</row>
    <row r="127" spans="1:83" ht="17.25" customHeight="1" thickBot="1">
      <c r="A127" s="295"/>
      <c r="B127" s="296"/>
      <c r="C127" s="112" t="s">
        <v>870</v>
      </c>
      <c r="D127" s="208">
        <f t="shared" ref="D127:AQ127" si="406">D126/D76*100</f>
        <v>0</v>
      </c>
      <c r="E127" s="208">
        <f t="shared" si="406"/>
        <v>0</v>
      </c>
      <c r="F127" s="208">
        <f t="shared" si="406"/>
        <v>0</v>
      </c>
      <c r="G127" s="208">
        <f t="shared" si="406"/>
        <v>0</v>
      </c>
      <c r="H127" s="208">
        <f t="shared" si="406"/>
        <v>0</v>
      </c>
      <c r="I127" s="208">
        <f t="shared" si="406"/>
        <v>10</v>
      </c>
      <c r="J127" s="208">
        <f t="shared" si="406"/>
        <v>0</v>
      </c>
      <c r="K127" s="208">
        <f t="shared" si="406"/>
        <v>0</v>
      </c>
      <c r="L127" s="208">
        <f t="shared" si="406"/>
        <v>12.5</v>
      </c>
      <c r="M127" s="208">
        <f t="shared" si="406"/>
        <v>0</v>
      </c>
      <c r="N127" s="208">
        <f t="shared" si="406"/>
        <v>0</v>
      </c>
      <c r="O127" s="208">
        <f t="shared" si="406"/>
        <v>0</v>
      </c>
      <c r="P127" s="208">
        <f t="shared" si="406"/>
        <v>0</v>
      </c>
      <c r="Q127" s="208">
        <f t="shared" si="406"/>
        <v>0</v>
      </c>
      <c r="R127" s="208">
        <f t="shared" si="406"/>
        <v>0</v>
      </c>
      <c r="S127" s="208">
        <f t="shared" si="406"/>
        <v>0</v>
      </c>
      <c r="T127" s="208">
        <f t="shared" si="406"/>
        <v>0</v>
      </c>
      <c r="U127" s="208">
        <f t="shared" si="406"/>
        <v>0</v>
      </c>
      <c r="V127" s="208">
        <f t="shared" si="406"/>
        <v>0</v>
      </c>
      <c r="W127" s="208">
        <f t="shared" si="406"/>
        <v>20</v>
      </c>
      <c r="X127" s="208">
        <f t="shared" si="406"/>
        <v>0</v>
      </c>
      <c r="Y127" s="208">
        <f t="shared" si="406"/>
        <v>0</v>
      </c>
      <c r="Z127" s="208">
        <f t="shared" si="406"/>
        <v>0</v>
      </c>
      <c r="AA127" s="208">
        <f t="shared" si="406"/>
        <v>12.5</v>
      </c>
      <c r="AB127" s="208">
        <f t="shared" si="406"/>
        <v>0</v>
      </c>
      <c r="AC127" s="208">
        <f t="shared" si="406"/>
        <v>0</v>
      </c>
      <c r="AD127" s="208">
        <f t="shared" si="406"/>
        <v>0</v>
      </c>
      <c r="AE127" s="208">
        <f>AE126/AE76*100</f>
        <v>0</v>
      </c>
      <c r="AF127" s="208">
        <f t="shared" si="406"/>
        <v>0</v>
      </c>
      <c r="AG127" s="208">
        <f t="shared" si="406"/>
        <v>0</v>
      </c>
      <c r="AH127" s="208">
        <f t="shared" si="406"/>
        <v>28.571428571428569</v>
      </c>
      <c r="AI127" s="208">
        <f t="shared" si="406"/>
        <v>0</v>
      </c>
      <c r="AJ127" s="208">
        <f t="shared" si="406"/>
        <v>0</v>
      </c>
      <c r="AK127" s="208">
        <f t="shared" si="406"/>
        <v>0</v>
      </c>
      <c r="AL127" s="208">
        <f t="shared" si="406"/>
        <v>0</v>
      </c>
      <c r="AM127" s="208">
        <f t="shared" si="406"/>
        <v>0</v>
      </c>
      <c r="AN127" s="208">
        <f t="shared" si="406"/>
        <v>0</v>
      </c>
      <c r="AO127" s="208">
        <f t="shared" si="406"/>
        <v>0</v>
      </c>
      <c r="AP127" s="208">
        <f t="shared" si="406"/>
        <v>0</v>
      </c>
      <c r="AQ127" s="208">
        <f t="shared" si="406"/>
        <v>0</v>
      </c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</row>
    <row r="128" spans="1:83" ht="15.75" customHeight="1" thickBot="1">
      <c r="A128" s="297" t="s">
        <v>1057</v>
      </c>
      <c r="B128" s="298" t="s">
        <v>1232</v>
      </c>
      <c r="C128" s="106" t="s">
        <v>869</v>
      </c>
      <c r="D128" s="211">
        <v>5</v>
      </c>
      <c r="E128" s="211">
        <v>4</v>
      </c>
      <c r="F128" s="211">
        <v>2</v>
      </c>
      <c r="G128" s="211">
        <v>11</v>
      </c>
      <c r="H128" s="211">
        <v>3</v>
      </c>
      <c r="I128" s="211">
        <v>3</v>
      </c>
      <c r="J128" s="211">
        <v>7</v>
      </c>
      <c r="K128" s="211">
        <v>5</v>
      </c>
      <c r="L128" s="211">
        <v>4</v>
      </c>
      <c r="M128" s="211">
        <v>1</v>
      </c>
      <c r="N128" s="211">
        <v>12</v>
      </c>
      <c r="O128" s="211">
        <v>3</v>
      </c>
      <c r="P128" s="211">
        <v>1</v>
      </c>
      <c r="Q128" s="211">
        <v>3</v>
      </c>
      <c r="R128" s="211">
        <v>3</v>
      </c>
      <c r="S128" s="211">
        <v>5</v>
      </c>
      <c r="T128" s="211">
        <v>2</v>
      </c>
      <c r="U128" s="211">
        <v>11</v>
      </c>
      <c r="V128" s="211">
        <v>8</v>
      </c>
      <c r="W128" s="211">
        <v>8</v>
      </c>
      <c r="X128" s="211">
        <v>10</v>
      </c>
      <c r="Y128" s="211">
        <v>7</v>
      </c>
      <c r="Z128" s="211">
        <v>5</v>
      </c>
      <c r="AA128" s="211">
        <v>14</v>
      </c>
      <c r="AB128" s="211">
        <v>7</v>
      </c>
      <c r="AC128" s="211">
        <v>15</v>
      </c>
      <c r="AD128" s="211">
        <v>12</v>
      </c>
      <c r="AE128" s="211">
        <v>2</v>
      </c>
      <c r="AF128" s="211">
        <v>10</v>
      </c>
      <c r="AG128" s="211">
        <v>13</v>
      </c>
      <c r="AH128" s="211">
        <v>11</v>
      </c>
      <c r="AI128" s="211">
        <v>8</v>
      </c>
      <c r="AJ128" s="211">
        <v>2</v>
      </c>
      <c r="AK128" s="211">
        <v>5</v>
      </c>
      <c r="AL128" s="211">
        <v>10</v>
      </c>
      <c r="AM128" s="211">
        <v>10</v>
      </c>
      <c r="AN128" s="211">
        <v>3</v>
      </c>
      <c r="AO128" s="211">
        <v>1</v>
      </c>
      <c r="AP128" s="211">
        <v>2</v>
      </c>
      <c r="AQ128" s="211">
        <v>15</v>
      </c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</row>
    <row r="129" spans="1:83" thickBot="1">
      <c r="A129" s="297"/>
      <c r="B129" s="298"/>
      <c r="C129" s="106" t="s">
        <v>870</v>
      </c>
      <c r="D129" s="213">
        <f t="shared" ref="D129:AQ129" si="407">D128/D76*100</f>
        <v>62.5</v>
      </c>
      <c r="E129" s="213">
        <f t="shared" si="407"/>
        <v>40</v>
      </c>
      <c r="F129" s="213">
        <f t="shared" si="407"/>
        <v>40</v>
      </c>
      <c r="G129" s="213">
        <f t="shared" si="407"/>
        <v>122.22222222222223</v>
      </c>
      <c r="H129" s="213">
        <f t="shared" si="407"/>
        <v>300</v>
      </c>
      <c r="I129" s="213">
        <f t="shared" si="407"/>
        <v>30</v>
      </c>
      <c r="J129" s="213">
        <f t="shared" si="407"/>
        <v>70</v>
      </c>
      <c r="K129" s="213">
        <f t="shared" si="407"/>
        <v>62.5</v>
      </c>
      <c r="L129" s="213">
        <f t="shared" si="407"/>
        <v>50</v>
      </c>
      <c r="M129" s="213">
        <f t="shared" si="407"/>
        <v>10</v>
      </c>
      <c r="N129" s="213">
        <f t="shared" si="407"/>
        <v>600</v>
      </c>
      <c r="O129" s="213">
        <f t="shared" si="407"/>
        <v>37.5</v>
      </c>
      <c r="P129" s="213">
        <f t="shared" si="407"/>
        <v>10</v>
      </c>
      <c r="Q129" s="213">
        <f t="shared" si="407"/>
        <v>30</v>
      </c>
      <c r="R129" s="213">
        <f t="shared" si="407"/>
        <v>33.333333333333329</v>
      </c>
      <c r="S129" s="213">
        <f t="shared" si="407"/>
        <v>55.555555555555557</v>
      </c>
      <c r="T129" s="213">
        <f t="shared" si="407"/>
        <v>20</v>
      </c>
      <c r="U129" s="213">
        <f t="shared" si="407"/>
        <v>122.22222222222223</v>
      </c>
      <c r="V129" s="213">
        <f t="shared" si="407"/>
        <v>133.33333333333331</v>
      </c>
      <c r="W129" s="213">
        <f t="shared" si="407"/>
        <v>80</v>
      </c>
      <c r="X129" s="213">
        <f t="shared" si="407"/>
        <v>100</v>
      </c>
      <c r="Y129" s="213">
        <f t="shared" si="407"/>
        <v>70</v>
      </c>
      <c r="Z129" s="213">
        <f t="shared" si="407"/>
        <v>100</v>
      </c>
      <c r="AA129" s="213">
        <f t="shared" si="407"/>
        <v>175</v>
      </c>
      <c r="AB129" s="213">
        <f t="shared" si="407"/>
        <v>100</v>
      </c>
      <c r="AC129" s="213">
        <f t="shared" si="407"/>
        <v>150</v>
      </c>
      <c r="AD129" s="213">
        <f t="shared" si="407"/>
        <v>150</v>
      </c>
      <c r="AE129" s="213">
        <f>AE128/AE76*100</f>
        <v>200</v>
      </c>
      <c r="AF129" s="213">
        <f t="shared" si="407"/>
        <v>100</v>
      </c>
      <c r="AG129" s="213">
        <f t="shared" si="407"/>
        <v>144.44444444444443</v>
      </c>
      <c r="AH129" s="213">
        <f t="shared" si="407"/>
        <v>157.14285714285714</v>
      </c>
      <c r="AI129" s="213">
        <f t="shared" si="407"/>
        <v>88.888888888888886</v>
      </c>
      <c r="AJ129" s="213">
        <f t="shared" si="407"/>
        <v>22.222222222222221</v>
      </c>
      <c r="AK129" s="213">
        <f t="shared" si="407"/>
        <v>50</v>
      </c>
      <c r="AL129" s="213">
        <f t="shared" si="407"/>
        <v>142.85714285714286</v>
      </c>
      <c r="AM129" s="213">
        <f t="shared" si="407"/>
        <v>100</v>
      </c>
      <c r="AN129" s="213">
        <f t="shared" si="407"/>
        <v>37.5</v>
      </c>
      <c r="AO129" s="213">
        <f t="shared" si="407"/>
        <v>16.666666666666664</v>
      </c>
      <c r="AP129" s="213">
        <f t="shared" si="407"/>
        <v>200</v>
      </c>
      <c r="AQ129" s="213">
        <f t="shared" si="407"/>
        <v>187.5</v>
      </c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</row>
    <row r="130" spans="1:83" ht="15.75" customHeight="1" thickBot="1">
      <c r="A130" s="297"/>
      <c r="B130" s="299" t="s">
        <v>1059</v>
      </c>
      <c r="C130" s="106" t="s">
        <v>869</v>
      </c>
      <c r="D130" s="211">
        <v>1</v>
      </c>
      <c r="E130" s="211">
        <v>2</v>
      </c>
      <c r="F130" s="211">
        <v>4</v>
      </c>
      <c r="G130" s="211">
        <v>6</v>
      </c>
      <c r="H130" s="211">
        <v>1</v>
      </c>
      <c r="I130" s="211">
        <v>3</v>
      </c>
      <c r="J130" s="211">
        <v>2</v>
      </c>
      <c r="K130" s="211">
        <v>3</v>
      </c>
      <c r="L130" s="211">
        <v>2</v>
      </c>
      <c r="M130" s="211">
        <v>1</v>
      </c>
      <c r="N130" s="211">
        <v>2</v>
      </c>
      <c r="O130" s="211">
        <v>6</v>
      </c>
      <c r="P130" s="211">
        <v>7</v>
      </c>
      <c r="Q130" s="211">
        <v>14</v>
      </c>
      <c r="R130" s="211">
        <v>1</v>
      </c>
      <c r="S130" s="211">
        <v>3</v>
      </c>
      <c r="T130" s="211">
        <v>1</v>
      </c>
      <c r="U130" s="211">
        <v>7</v>
      </c>
      <c r="V130" s="211">
        <v>10</v>
      </c>
      <c r="W130" s="211">
        <v>3</v>
      </c>
      <c r="X130" s="211">
        <v>4</v>
      </c>
      <c r="Y130" s="211">
        <v>4</v>
      </c>
      <c r="Z130" s="211">
        <v>2</v>
      </c>
      <c r="AA130" s="211">
        <v>6</v>
      </c>
      <c r="AB130" s="211">
        <v>4</v>
      </c>
      <c r="AC130" s="211">
        <v>5</v>
      </c>
      <c r="AD130" s="211">
        <v>5</v>
      </c>
      <c r="AE130" s="211">
        <v>2</v>
      </c>
      <c r="AF130" s="211">
        <v>3</v>
      </c>
      <c r="AG130" s="211">
        <v>7</v>
      </c>
      <c r="AH130" s="211">
        <v>2</v>
      </c>
      <c r="AI130" s="211">
        <v>4</v>
      </c>
      <c r="AJ130" s="211">
        <v>5</v>
      </c>
      <c r="AK130" s="211">
        <v>6</v>
      </c>
      <c r="AL130" s="211">
        <v>3</v>
      </c>
      <c r="AM130" s="211">
        <v>2</v>
      </c>
      <c r="AN130" s="211">
        <v>1</v>
      </c>
      <c r="AO130" s="211">
        <v>5</v>
      </c>
      <c r="AP130" s="211">
        <v>0</v>
      </c>
      <c r="AQ130" s="211">
        <v>10</v>
      </c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</row>
    <row r="131" spans="1:83" thickBot="1">
      <c r="A131" s="297"/>
      <c r="B131" s="299"/>
      <c r="C131" s="106" t="s">
        <v>870</v>
      </c>
      <c r="D131" s="205">
        <f t="shared" ref="D131:AQ131" si="408">D130/D76*100</f>
        <v>12.5</v>
      </c>
      <c r="E131" s="205">
        <f t="shared" si="408"/>
        <v>20</v>
      </c>
      <c r="F131" s="205">
        <f t="shared" si="408"/>
        <v>80</v>
      </c>
      <c r="G131" s="205">
        <f t="shared" si="408"/>
        <v>66.666666666666657</v>
      </c>
      <c r="H131" s="205">
        <f t="shared" si="408"/>
        <v>100</v>
      </c>
      <c r="I131" s="205">
        <f t="shared" si="408"/>
        <v>30</v>
      </c>
      <c r="J131" s="205">
        <f t="shared" si="408"/>
        <v>20</v>
      </c>
      <c r="K131" s="205">
        <f t="shared" si="408"/>
        <v>37.5</v>
      </c>
      <c r="L131" s="205">
        <f t="shared" si="408"/>
        <v>25</v>
      </c>
      <c r="M131" s="205">
        <f t="shared" si="408"/>
        <v>10</v>
      </c>
      <c r="N131" s="205">
        <f t="shared" si="408"/>
        <v>100</v>
      </c>
      <c r="O131" s="205">
        <f t="shared" si="408"/>
        <v>75</v>
      </c>
      <c r="P131" s="205">
        <f t="shared" si="408"/>
        <v>70</v>
      </c>
      <c r="Q131" s="205">
        <f t="shared" si="408"/>
        <v>140</v>
      </c>
      <c r="R131" s="205">
        <f t="shared" si="408"/>
        <v>11.111111111111111</v>
      </c>
      <c r="S131" s="205">
        <f t="shared" si="408"/>
        <v>33.333333333333329</v>
      </c>
      <c r="T131" s="205">
        <f t="shared" si="408"/>
        <v>10</v>
      </c>
      <c r="U131" s="205">
        <f t="shared" si="408"/>
        <v>77.777777777777786</v>
      </c>
      <c r="V131" s="205">
        <f t="shared" si="408"/>
        <v>166.66666666666669</v>
      </c>
      <c r="W131" s="205">
        <f t="shared" si="408"/>
        <v>30</v>
      </c>
      <c r="X131" s="205">
        <f t="shared" si="408"/>
        <v>40</v>
      </c>
      <c r="Y131" s="205">
        <f t="shared" si="408"/>
        <v>40</v>
      </c>
      <c r="Z131" s="205">
        <f t="shared" si="408"/>
        <v>40</v>
      </c>
      <c r="AA131" s="205">
        <f t="shared" si="408"/>
        <v>75</v>
      </c>
      <c r="AB131" s="205">
        <f t="shared" si="408"/>
        <v>57.142857142857139</v>
      </c>
      <c r="AC131" s="205">
        <f t="shared" si="408"/>
        <v>50</v>
      </c>
      <c r="AD131" s="205">
        <f t="shared" si="408"/>
        <v>62.5</v>
      </c>
      <c r="AE131" s="205">
        <f>AE130/AE76*100</f>
        <v>200</v>
      </c>
      <c r="AF131" s="205">
        <f t="shared" si="408"/>
        <v>30</v>
      </c>
      <c r="AG131" s="205">
        <f t="shared" si="408"/>
        <v>77.777777777777786</v>
      </c>
      <c r="AH131" s="205">
        <f t="shared" si="408"/>
        <v>28.571428571428569</v>
      </c>
      <c r="AI131" s="205">
        <f t="shared" si="408"/>
        <v>44.444444444444443</v>
      </c>
      <c r="AJ131" s="205">
        <f t="shared" si="408"/>
        <v>55.555555555555557</v>
      </c>
      <c r="AK131" s="205">
        <f t="shared" si="408"/>
        <v>60</v>
      </c>
      <c r="AL131" s="205">
        <f t="shared" si="408"/>
        <v>42.857142857142854</v>
      </c>
      <c r="AM131" s="205">
        <f t="shared" si="408"/>
        <v>20</v>
      </c>
      <c r="AN131" s="205">
        <f t="shared" si="408"/>
        <v>12.5</v>
      </c>
      <c r="AO131" s="205">
        <f t="shared" si="408"/>
        <v>83.333333333333343</v>
      </c>
      <c r="AP131" s="205">
        <f t="shared" si="408"/>
        <v>0</v>
      </c>
      <c r="AQ131" s="205">
        <f t="shared" si="408"/>
        <v>125</v>
      </c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</row>
    <row r="132" spans="1:83" ht="18" customHeight="1" thickBot="1">
      <c r="A132" s="300" t="s">
        <v>1060</v>
      </c>
      <c r="B132" s="296" t="s">
        <v>1061</v>
      </c>
      <c r="C132" s="112" t="s">
        <v>869</v>
      </c>
      <c r="D132" s="211">
        <v>1</v>
      </c>
      <c r="E132" s="211">
        <v>1</v>
      </c>
      <c r="F132" s="211">
        <v>4</v>
      </c>
      <c r="G132" s="211">
        <v>5</v>
      </c>
      <c r="H132" s="211">
        <v>2</v>
      </c>
      <c r="I132" s="211">
        <v>2</v>
      </c>
      <c r="J132" s="211">
        <v>1</v>
      </c>
      <c r="K132" s="211">
        <v>8</v>
      </c>
      <c r="L132" s="211">
        <v>1</v>
      </c>
      <c r="M132" s="211">
        <v>1</v>
      </c>
      <c r="N132" s="211">
        <v>0</v>
      </c>
      <c r="O132" s="211">
        <v>2</v>
      </c>
      <c r="P132" s="211">
        <v>3</v>
      </c>
      <c r="Q132" s="211">
        <v>3</v>
      </c>
      <c r="R132" s="211">
        <v>1</v>
      </c>
      <c r="S132" s="211">
        <v>4</v>
      </c>
      <c r="T132" s="211">
        <v>5</v>
      </c>
      <c r="U132" s="211">
        <v>9</v>
      </c>
      <c r="V132" s="211">
        <v>18</v>
      </c>
      <c r="W132" s="211">
        <v>14</v>
      </c>
      <c r="X132" s="211">
        <v>5</v>
      </c>
      <c r="Y132" s="211">
        <v>5</v>
      </c>
      <c r="Z132" s="211">
        <v>3</v>
      </c>
      <c r="AA132" s="211">
        <v>2</v>
      </c>
      <c r="AB132" s="211">
        <v>5</v>
      </c>
      <c r="AC132" s="211">
        <v>0</v>
      </c>
      <c r="AD132" s="211">
        <v>4</v>
      </c>
      <c r="AE132" s="211">
        <v>4</v>
      </c>
      <c r="AF132" s="211">
        <v>3</v>
      </c>
      <c r="AG132" s="211">
        <v>9</v>
      </c>
      <c r="AH132" s="211">
        <v>2</v>
      </c>
      <c r="AI132" s="211">
        <v>4</v>
      </c>
      <c r="AJ132" s="211">
        <v>10</v>
      </c>
      <c r="AK132" s="211">
        <v>0</v>
      </c>
      <c r="AL132" s="211">
        <v>5</v>
      </c>
      <c r="AM132" s="211">
        <v>3</v>
      </c>
      <c r="AN132" s="211">
        <v>4</v>
      </c>
      <c r="AO132" s="211">
        <v>2</v>
      </c>
      <c r="AP132" s="211">
        <v>11</v>
      </c>
      <c r="AQ132" s="211">
        <v>2</v>
      </c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</row>
    <row r="133" spans="1:83" ht="20.25" customHeight="1" thickBot="1">
      <c r="A133" s="300"/>
      <c r="B133" s="296"/>
      <c r="C133" s="112" t="s">
        <v>870</v>
      </c>
      <c r="D133" s="205">
        <f t="shared" ref="D133:AQ133" si="409">D132/D76*100</f>
        <v>12.5</v>
      </c>
      <c r="E133" s="205">
        <f t="shared" si="409"/>
        <v>10</v>
      </c>
      <c r="F133" s="205">
        <f t="shared" si="409"/>
        <v>80</v>
      </c>
      <c r="G133" s="205">
        <f t="shared" si="409"/>
        <v>55.555555555555557</v>
      </c>
      <c r="H133" s="205">
        <f t="shared" si="409"/>
        <v>200</v>
      </c>
      <c r="I133" s="205">
        <f t="shared" si="409"/>
        <v>20</v>
      </c>
      <c r="J133" s="205">
        <f t="shared" si="409"/>
        <v>10</v>
      </c>
      <c r="K133" s="205">
        <f t="shared" si="409"/>
        <v>100</v>
      </c>
      <c r="L133" s="205">
        <f t="shared" si="409"/>
        <v>12.5</v>
      </c>
      <c r="M133" s="205">
        <f t="shared" si="409"/>
        <v>10</v>
      </c>
      <c r="N133" s="205">
        <f t="shared" si="409"/>
        <v>0</v>
      </c>
      <c r="O133" s="205">
        <f t="shared" si="409"/>
        <v>25</v>
      </c>
      <c r="P133" s="205">
        <f t="shared" si="409"/>
        <v>30</v>
      </c>
      <c r="Q133" s="205">
        <f t="shared" si="409"/>
        <v>30</v>
      </c>
      <c r="R133" s="205">
        <f t="shared" si="409"/>
        <v>11.111111111111111</v>
      </c>
      <c r="S133" s="205">
        <f t="shared" si="409"/>
        <v>44.444444444444443</v>
      </c>
      <c r="T133" s="205">
        <f t="shared" si="409"/>
        <v>50</v>
      </c>
      <c r="U133" s="205">
        <f t="shared" si="409"/>
        <v>100</v>
      </c>
      <c r="V133" s="205">
        <f t="shared" si="409"/>
        <v>300</v>
      </c>
      <c r="W133" s="205">
        <f t="shared" si="409"/>
        <v>140</v>
      </c>
      <c r="X133" s="205">
        <f t="shared" si="409"/>
        <v>50</v>
      </c>
      <c r="Y133" s="205">
        <f t="shared" si="409"/>
        <v>50</v>
      </c>
      <c r="Z133" s="205">
        <f t="shared" si="409"/>
        <v>60</v>
      </c>
      <c r="AA133" s="205">
        <f t="shared" si="409"/>
        <v>25</v>
      </c>
      <c r="AB133" s="205">
        <f t="shared" si="409"/>
        <v>71.428571428571431</v>
      </c>
      <c r="AC133" s="205">
        <f t="shared" si="409"/>
        <v>0</v>
      </c>
      <c r="AD133" s="205">
        <f t="shared" si="409"/>
        <v>50</v>
      </c>
      <c r="AE133" s="205">
        <f>AE132/AE76*100</f>
        <v>400</v>
      </c>
      <c r="AF133" s="205">
        <f t="shared" si="409"/>
        <v>30</v>
      </c>
      <c r="AG133" s="205">
        <f t="shared" si="409"/>
        <v>100</v>
      </c>
      <c r="AH133" s="205">
        <f t="shared" si="409"/>
        <v>28.571428571428569</v>
      </c>
      <c r="AI133" s="205">
        <f t="shared" si="409"/>
        <v>44.444444444444443</v>
      </c>
      <c r="AJ133" s="205">
        <f t="shared" si="409"/>
        <v>111.11111111111111</v>
      </c>
      <c r="AK133" s="205">
        <f t="shared" si="409"/>
        <v>0</v>
      </c>
      <c r="AL133" s="205">
        <f t="shared" si="409"/>
        <v>71.428571428571431</v>
      </c>
      <c r="AM133" s="205">
        <f t="shared" si="409"/>
        <v>30</v>
      </c>
      <c r="AN133" s="205">
        <f t="shared" si="409"/>
        <v>50</v>
      </c>
      <c r="AO133" s="205">
        <f t="shared" si="409"/>
        <v>33.333333333333329</v>
      </c>
      <c r="AP133" s="205">
        <f t="shared" si="409"/>
        <v>1100</v>
      </c>
      <c r="AQ133" s="205">
        <f t="shared" si="409"/>
        <v>25</v>
      </c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</row>
    <row r="134" spans="1:83" ht="15.75" customHeight="1" thickBot="1">
      <c r="A134" s="300"/>
      <c r="B134" s="296" t="s">
        <v>1062</v>
      </c>
      <c r="C134" s="112" t="s">
        <v>869</v>
      </c>
      <c r="D134" s="211">
        <v>2</v>
      </c>
      <c r="E134" s="211">
        <v>1</v>
      </c>
      <c r="F134" s="211">
        <v>3</v>
      </c>
      <c r="G134" s="211">
        <v>4</v>
      </c>
      <c r="H134" s="211">
        <v>2</v>
      </c>
      <c r="I134" s="211">
        <v>3</v>
      </c>
      <c r="J134" s="211">
        <v>0</v>
      </c>
      <c r="K134" s="211">
        <v>3</v>
      </c>
      <c r="L134" s="211">
        <v>5</v>
      </c>
      <c r="M134" s="211">
        <v>2</v>
      </c>
      <c r="N134" s="211">
        <v>0</v>
      </c>
      <c r="O134" s="211">
        <v>4</v>
      </c>
      <c r="P134" s="211">
        <v>6</v>
      </c>
      <c r="Q134" s="211">
        <v>8</v>
      </c>
      <c r="R134" s="211">
        <v>0</v>
      </c>
      <c r="S134" s="211">
        <v>0</v>
      </c>
      <c r="T134" s="211">
        <v>1</v>
      </c>
      <c r="U134" s="211">
        <v>6</v>
      </c>
      <c r="V134" s="211">
        <v>8</v>
      </c>
      <c r="W134" s="211">
        <v>4</v>
      </c>
      <c r="X134" s="211">
        <v>4</v>
      </c>
      <c r="Y134" s="211">
        <v>2</v>
      </c>
      <c r="Z134" s="211">
        <v>1</v>
      </c>
      <c r="AA134" s="211">
        <v>3</v>
      </c>
      <c r="AB134" s="211">
        <v>2</v>
      </c>
      <c r="AC134" s="211">
        <v>8</v>
      </c>
      <c r="AD134" s="211">
        <v>4</v>
      </c>
      <c r="AE134" s="211">
        <v>2</v>
      </c>
      <c r="AF134" s="211">
        <v>3</v>
      </c>
      <c r="AG134" s="211">
        <v>4</v>
      </c>
      <c r="AH134" s="211">
        <v>3</v>
      </c>
      <c r="AI134" s="211">
        <v>9</v>
      </c>
      <c r="AJ134" s="211">
        <v>8</v>
      </c>
      <c r="AK134" s="211">
        <v>2</v>
      </c>
      <c r="AL134" s="211">
        <v>2</v>
      </c>
      <c r="AM134" s="211">
        <v>5</v>
      </c>
      <c r="AN134" s="211">
        <v>1</v>
      </c>
      <c r="AO134" s="211">
        <v>4</v>
      </c>
      <c r="AP134" s="211">
        <v>4</v>
      </c>
      <c r="AQ134" s="211">
        <v>1</v>
      </c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</row>
    <row r="135" spans="1:83" ht="15.75" customHeight="1" thickBot="1">
      <c r="A135" s="300"/>
      <c r="B135" s="296"/>
      <c r="C135" s="112" t="s">
        <v>870</v>
      </c>
      <c r="D135" s="205">
        <f t="shared" ref="D135:AQ135" si="410">D134/D76*100</f>
        <v>25</v>
      </c>
      <c r="E135" s="205">
        <f t="shared" si="410"/>
        <v>10</v>
      </c>
      <c r="F135" s="205">
        <f t="shared" si="410"/>
        <v>60</v>
      </c>
      <c r="G135" s="205">
        <f t="shared" si="410"/>
        <v>44.444444444444443</v>
      </c>
      <c r="H135" s="205">
        <f t="shared" si="410"/>
        <v>200</v>
      </c>
      <c r="I135" s="205">
        <f t="shared" si="410"/>
        <v>30</v>
      </c>
      <c r="J135" s="205">
        <f t="shared" si="410"/>
        <v>0</v>
      </c>
      <c r="K135" s="205">
        <f t="shared" si="410"/>
        <v>37.5</v>
      </c>
      <c r="L135" s="205">
        <f t="shared" si="410"/>
        <v>62.5</v>
      </c>
      <c r="M135" s="205">
        <f t="shared" si="410"/>
        <v>20</v>
      </c>
      <c r="N135" s="205">
        <f t="shared" si="410"/>
        <v>0</v>
      </c>
      <c r="O135" s="205">
        <f t="shared" si="410"/>
        <v>50</v>
      </c>
      <c r="P135" s="205">
        <f t="shared" si="410"/>
        <v>60</v>
      </c>
      <c r="Q135" s="205">
        <f t="shared" si="410"/>
        <v>80</v>
      </c>
      <c r="R135" s="205">
        <f t="shared" si="410"/>
        <v>0</v>
      </c>
      <c r="S135" s="205">
        <f t="shared" si="410"/>
        <v>0</v>
      </c>
      <c r="T135" s="205">
        <f t="shared" si="410"/>
        <v>10</v>
      </c>
      <c r="U135" s="205">
        <f t="shared" si="410"/>
        <v>66.666666666666657</v>
      </c>
      <c r="V135" s="205">
        <f t="shared" si="410"/>
        <v>133.33333333333331</v>
      </c>
      <c r="W135" s="205">
        <f t="shared" si="410"/>
        <v>40</v>
      </c>
      <c r="X135" s="205">
        <f t="shared" si="410"/>
        <v>40</v>
      </c>
      <c r="Y135" s="205">
        <f t="shared" si="410"/>
        <v>20</v>
      </c>
      <c r="Z135" s="205">
        <f t="shared" si="410"/>
        <v>20</v>
      </c>
      <c r="AA135" s="205">
        <f t="shared" si="410"/>
        <v>37.5</v>
      </c>
      <c r="AB135" s="205">
        <f t="shared" si="410"/>
        <v>28.571428571428569</v>
      </c>
      <c r="AC135" s="205">
        <f t="shared" si="410"/>
        <v>80</v>
      </c>
      <c r="AD135" s="205">
        <f t="shared" si="410"/>
        <v>50</v>
      </c>
      <c r="AE135" s="205">
        <f>AE134/AE76*100</f>
        <v>200</v>
      </c>
      <c r="AF135" s="205">
        <f t="shared" si="410"/>
        <v>30</v>
      </c>
      <c r="AG135" s="205">
        <f t="shared" si="410"/>
        <v>44.444444444444443</v>
      </c>
      <c r="AH135" s="205">
        <f t="shared" si="410"/>
        <v>42.857142857142854</v>
      </c>
      <c r="AI135" s="205">
        <f t="shared" si="410"/>
        <v>100</v>
      </c>
      <c r="AJ135" s="205">
        <f t="shared" si="410"/>
        <v>88.888888888888886</v>
      </c>
      <c r="AK135" s="205">
        <f t="shared" si="410"/>
        <v>20</v>
      </c>
      <c r="AL135" s="205">
        <f t="shared" si="410"/>
        <v>28.571428571428569</v>
      </c>
      <c r="AM135" s="205">
        <f t="shared" si="410"/>
        <v>50</v>
      </c>
      <c r="AN135" s="205">
        <f t="shared" si="410"/>
        <v>12.5</v>
      </c>
      <c r="AO135" s="205">
        <f t="shared" si="410"/>
        <v>66.666666666666657</v>
      </c>
      <c r="AP135" s="205">
        <f t="shared" si="410"/>
        <v>400</v>
      </c>
      <c r="AQ135" s="205">
        <f t="shared" si="410"/>
        <v>12.5</v>
      </c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</row>
    <row r="136" spans="1:83" ht="18.75" customHeight="1" thickBot="1">
      <c r="A136" s="300"/>
      <c r="B136" s="296" t="s">
        <v>1063</v>
      </c>
      <c r="C136" s="112" t="s">
        <v>869</v>
      </c>
      <c r="D136" s="211">
        <v>1</v>
      </c>
      <c r="E136" s="211">
        <v>3</v>
      </c>
      <c r="F136" s="211">
        <v>2</v>
      </c>
      <c r="G136" s="211">
        <v>5</v>
      </c>
      <c r="H136" s="211">
        <v>0</v>
      </c>
      <c r="I136" s="211">
        <v>1</v>
      </c>
      <c r="J136" s="211">
        <v>1</v>
      </c>
      <c r="K136" s="211">
        <v>0</v>
      </c>
      <c r="L136" s="211">
        <v>1</v>
      </c>
      <c r="M136" s="211">
        <v>3</v>
      </c>
      <c r="N136" s="211">
        <v>3</v>
      </c>
      <c r="O136" s="211">
        <v>2</v>
      </c>
      <c r="P136" s="211">
        <v>6</v>
      </c>
      <c r="Q136" s="211">
        <v>4</v>
      </c>
      <c r="R136" s="211">
        <v>0</v>
      </c>
      <c r="S136" s="211">
        <v>3</v>
      </c>
      <c r="T136" s="211">
        <v>1</v>
      </c>
      <c r="U136" s="211">
        <v>1</v>
      </c>
      <c r="V136" s="211">
        <v>2</v>
      </c>
      <c r="W136" s="211">
        <v>3</v>
      </c>
      <c r="X136" s="211">
        <v>1</v>
      </c>
      <c r="Y136" s="211">
        <v>4</v>
      </c>
      <c r="Z136" s="211">
        <v>0</v>
      </c>
      <c r="AA136" s="211">
        <v>4</v>
      </c>
      <c r="AB136" s="211">
        <v>2</v>
      </c>
      <c r="AC136" s="211">
        <v>5</v>
      </c>
      <c r="AD136" s="211">
        <v>6</v>
      </c>
      <c r="AE136" s="211">
        <v>3</v>
      </c>
      <c r="AF136" s="211">
        <v>2</v>
      </c>
      <c r="AG136" s="211">
        <v>3</v>
      </c>
      <c r="AH136" s="211">
        <v>2</v>
      </c>
      <c r="AI136" s="211">
        <v>5</v>
      </c>
      <c r="AJ136" s="211">
        <v>4</v>
      </c>
      <c r="AK136" s="211">
        <v>1</v>
      </c>
      <c r="AL136" s="211">
        <v>1</v>
      </c>
      <c r="AM136" s="211">
        <v>3</v>
      </c>
      <c r="AN136" s="211">
        <v>1</v>
      </c>
      <c r="AO136" s="211">
        <v>1</v>
      </c>
      <c r="AP136" s="211">
        <v>0</v>
      </c>
      <c r="AQ136" s="211">
        <v>4</v>
      </c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</row>
    <row r="137" spans="1:83" ht="21" customHeight="1" thickBot="1">
      <c r="A137" s="300"/>
      <c r="B137" s="296"/>
      <c r="C137" s="112" t="s">
        <v>870</v>
      </c>
      <c r="D137" s="205">
        <f t="shared" ref="D137:AQ137" si="411">D136/D76*100</f>
        <v>12.5</v>
      </c>
      <c r="E137" s="205">
        <f t="shared" si="411"/>
        <v>30</v>
      </c>
      <c r="F137" s="205">
        <f t="shared" si="411"/>
        <v>40</v>
      </c>
      <c r="G137" s="205">
        <f t="shared" si="411"/>
        <v>55.555555555555557</v>
      </c>
      <c r="H137" s="205">
        <f t="shared" si="411"/>
        <v>0</v>
      </c>
      <c r="I137" s="205">
        <f t="shared" si="411"/>
        <v>10</v>
      </c>
      <c r="J137" s="205">
        <f t="shared" si="411"/>
        <v>10</v>
      </c>
      <c r="K137" s="205">
        <f t="shared" si="411"/>
        <v>0</v>
      </c>
      <c r="L137" s="205">
        <f t="shared" si="411"/>
        <v>12.5</v>
      </c>
      <c r="M137" s="205">
        <f t="shared" si="411"/>
        <v>30</v>
      </c>
      <c r="N137" s="205">
        <f t="shared" si="411"/>
        <v>150</v>
      </c>
      <c r="O137" s="205">
        <f t="shared" si="411"/>
        <v>25</v>
      </c>
      <c r="P137" s="205">
        <f t="shared" si="411"/>
        <v>60</v>
      </c>
      <c r="Q137" s="205">
        <f t="shared" si="411"/>
        <v>40</v>
      </c>
      <c r="R137" s="205">
        <f t="shared" si="411"/>
        <v>0</v>
      </c>
      <c r="S137" s="205">
        <f t="shared" si="411"/>
        <v>33.333333333333329</v>
      </c>
      <c r="T137" s="205">
        <f t="shared" si="411"/>
        <v>10</v>
      </c>
      <c r="U137" s="205">
        <f t="shared" si="411"/>
        <v>11.111111111111111</v>
      </c>
      <c r="V137" s="205">
        <f t="shared" si="411"/>
        <v>33.333333333333329</v>
      </c>
      <c r="W137" s="205">
        <f t="shared" si="411"/>
        <v>30</v>
      </c>
      <c r="X137" s="205">
        <f t="shared" si="411"/>
        <v>10</v>
      </c>
      <c r="Y137" s="205">
        <f t="shared" si="411"/>
        <v>40</v>
      </c>
      <c r="Z137" s="205">
        <f t="shared" si="411"/>
        <v>0</v>
      </c>
      <c r="AA137" s="205">
        <f t="shared" si="411"/>
        <v>50</v>
      </c>
      <c r="AB137" s="205">
        <f t="shared" si="411"/>
        <v>28.571428571428569</v>
      </c>
      <c r="AC137" s="205">
        <f t="shared" si="411"/>
        <v>50</v>
      </c>
      <c r="AD137" s="205">
        <f t="shared" si="411"/>
        <v>75</v>
      </c>
      <c r="AE137" s="205">
        <f>AE136/AE76*100</f>
        <v>300</v>
      </c>
      <c r="AF137" s="205">
        <f t="shared" si="411"/>
        <v>20</v>
      </c>
      <c r="AG137" s="205">
        <f t="shared" si="411"/>
        <v>33.333333333333329</v>
      </c>
      <c r="AH137" s="205">
        <f t="shared" si="411"/>
        <v>28.571428571428569</v>
      </c>
      <c r="AI137" s="205">
        <f t="shared" si="411"/>
        <v>55.555555555555557</v>
      </c>
      <c r="AJ137" s="205">
        <f t="shared" si="411"/>
        <v>44.444444444444443</v>
      </c>
      <c r="AK137" s="205">
        <f t="shared" si="411"/>
        <v>10</v>
      </c>
      <c r="AL137" s="205">
        <f t="shared" si="411"/>
        <v>14.285714285714285</v>
      </c>
      <c r="AM137" s="205">
        <f t="shared" si="411"/>
        <v>30</v>
      </c>
      <c r="AN137" s="205">
        <f t="shared" si="411"/>
        <v>12.5</v>
      </c>
      <c r="AO137" s="205">
        <f t="shared" si="411"/>
        <v>16.666666666666664</v>
      </c>
      <c r="AP137" s="205">
        <f t="shared" si="411"/>
        <v>0</v>
      </c>
      <c r="AQ137" s="205">
        <f t="shared" si="411"/>
        <v>50</v>
      </c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</row>
    <row r="138" spans="1:83" ht="18" customHeight="1" thickBot="1">
      <c r="A138" s="300"/>
      <c r="B138" s="296" t="s">
        <v>1064</v>
      </c>
      <c r="C138" s="112" t="s">
        <v>869</v>
      </c>
      <c r="D138" s="211">
        <v>6</v>
      </c>
      <c r="E138" s="211">
        <v>8</v>
      </c>
      <c r="F138" s="211">
        <v>2</v>
      </c>
      <c r="G138" s="211">
        <v>16</v>
      </c>
      <c r="H138" s="211">
        <v>8</v>
      </c>
      <c r="I138" s="211">
        <v>4</v>
      </c>
      <c r="J138" s="211">
        <v>9</v>
      </c>
      <c r="K138" s="211">
        <v>6</v>
      </c>
      <c r="L138" s="211">
        <v>4</v>
      </c>
      <c r="M138" s="211">
        <v>2</v>
      </c>
      <c r="N138" s="211">
        <v>12</v>
      </c>
      <c r="O138" s="211">
        <v>3</v>
      </c>
      <c r="P138" s="211">
        <v>5</v>
      </c>
      <c r="Q138" s="211">
        <v>8</v>
      </c>
      <c r="R138" s="211">
        <v>5</v>
      </c>
      <c r="S138" s="211">
        <v>7</v>
      </c>
      <c r="T138" s="211">
        <v>3</v>
      </c>
      <c r="U138" s="211">
        <v>10</v>
      </c>
      <c r="V138" s="211">
        <v>5</v>
      </c>
      <c r="W138" s="211">
        <v>7</v>
      </c>
      <c r="X138" s="211">
        <v>11</v>
      </c>
      <c r="Y138" s="211">
        <v>8</v>
      </c>
      <c r="Z138" s="211">
        <v>7</v>
      </c>
      <c r="AA138" s="211">
        <v>19</v>
      </c>
      <c r="AB138" s="211">
        <v>12</v>
      </c>
      <c r="AC138" s="211">
        <v>15</v>
      </c>
      <c r="AD138" s="211">
        <v>11</v>
      </c>
      <c r="AE138" s="211">
        <v>10</v>
      </c>
      <c r="AF138" s="211">
        <v>16</v>
      </c>
      <c r="AG138" s="211">
        <v>10</v>
      </c>
      <c r="AH138" s="211">
        <v>12</v>
      </c>
      <c r="AI138" s="211">
        <v>15</v>
      </c>
      <c r="AJ138" s="211">
        <v>3</v>
      </c>
      <c r="AK138" s="211">
        <v>10</v>
      </c>
      <c r="AL138" s="211">
        <v>9</v>
      </c>
      <c r="AM138" s="211">
        <v>15</v>
      </c>
      <c r="AN138" s="211">
        <v>2</v>
      </c>
      <c r="AO138" s="211">
        <v>0</v>
      </c>
      <c r="AP138" s="211">
        <v>3</v>
      </c>
      <c r="AQ138" s="211">
        <v>22</v>
      </c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</row>
    <row r="139" spans="1:83" ht="16.5" customHeight="1" thickBot="1">
      <c r="A139" s="300"/>
      <c r="B139" s="296"/>
      <c r="C139" s="112" t="s">
        <v>870</v>
      </c>
      <c r="D139" s="205">
        <f t="shared" ref="D139:AQ139" si="412">D138/D76*100</f>
        <v>75</v>
      </c>
      <c r="E139" s="205">
        <f t="shared" si="412"/>
        <v>80</v>
      </c>
      <c r="F139" s="205">
        <f t="shared" si="412"/>
        <v>40</v>
      </c>
      <c r="G139" s="205">
        <f t="shared" si="412"/>
        <v>177.77777777777777</v>
      </c>
      <c r="H139" s="205">
        <f t="shared" si="412"/>
        <v>800</v>
      </c>
      <c r="I139" s="205">
        <f t="shared" si="412"/>
        <v>40</v>
      </c>
      <c r="J139" s="205">
        <f t="shared" si="412"/>
        <v>90</v>
      </c>
      <c r="K139" s="205">
        <f t="shared" si="412"/>
        <v>75</v>
      </c>
      <c r="L139" s="205">
        <f t="shared" si="412"/>
        <v>50</v>
      </c>
      <c r="M139" s="205">
        <f t="shared" si="412"/>
        <v>20</v>
      </c>
      <c r="N139" s="205">
        <f t="shared" si="412"/>
        <v>600</v>
      </c>
      <c r="O139" s="205">
        <f t="shared" si="412"/>
        <v>37.5</v>
      </c>
      <c r="P139" s="205">
        <f t="shared" si="412"/>
        <v>50</v>
      </c>
      <c r="Q139" s="205">
        <f t="shared" si="412"/>
        <v>80</v>
      </c>
      <c r="R139" s="205">
        <f t="shared" si="412"/>
        <v>55.555555555555557</v>
      </c>
      <c r="S139" s="205">
        <f t="shared" si="412"/>
        <v>77.777777777777786</v>
      </c>
      <c r="T139" s="205">
        <f t="shared" si="412"/>
        <v>30</v>
      </c>
      <c r="U139" s="205">
        <f t="shared" si="412"/>
        <v>111.11111111111111</v>
      </c>
      <c r="V139" s="205">
        <f t="shared" si="412"/>
        <v>83.333333333333343</v>
      </c>
      <c r="W139" s="205">
        <f t="shared" si="412"/>
        <v>70</v>
      </c>
      <c r="X139" s="205">
        <f t="shared" si="412"/>
        <v>110.00000000000001</v>
      </c>
      <c r="Y139" s="205">
        <f t="shared" si="412"/>
        <v>80</v>
      </c>
      <c r="Z139" s="205">
        <f t="shared" si="412"/>
        <v>140</v>
      </c>
      <c r="AA139" s="205">
        <f t="shared" si="412"/>
        <v>237.5</v>
      </c>
      <c r="AB139" s="205">
        <f t="shared" si="412"/>
        <v>171.42857142857142</v>
      </c>
      <c r="AC139" s="205">
        <f t="shared" si="412"/>
        <v>150</v>
      </c>
      <c r="AD139" s="205">
        <f t="shared" si="412"/>
        <v>137.5</v>
      </c>
      <c r="AE139" s="205">
        <f>AE138/AE76*100</f>
        <v>1000</v>
      </c>
      <c r="AF139" s="205">
        <f t="shared" si="412"/>
        <v>160</v>
      </c>
      <c r="AG139" s="205">
        <f t="shared" si="412"/>
        <v>111.11111111111111</v>
      </c>
      <c r="AH139" s="205">
        <f t="shared" si="412"/>
        <v>171.42857142857142</v>
      </c>
      <c r="AI139" s="205">
        <f t="shared" si="412"/>
        <v>166.66666666666669</v>
      </c>
      <c r="AJ139" s="205">
        <f t="shared" si="412"/>
        <v>33.333333333333329</v>
      </c>
      <c r="AK139" s="205">
        <f t="shared" si="412"/>
        <v>100</v>
      </c>
      <c r="AL139" s="205">
        <f t="shared" si="412"/>
        <v>128.57142857142858</v>
      </c>
      <c r="AM139" s="205">
        <f t="shared" si="412"/>
        <v>150</v>
      </c>
      <c r="AN139" s="205">
        <f t="shared" si="412"/>
        <v>25</v>
      </c>
      <c r="AO139" s="205">
        <f t="shared" si="412"/>
        <v>0</v>
      </c>
      <c r="AP139" s="205">
        <f t="shared" si="412"/>
        <v>300</v>
      </c>
      <c r="AQ139" s="205">
        <f t="shared" si="412"/>
        <v>275</v>
      </c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</row>
    <row r="140" spans="1:83" ht="16.5" customHeight="1" thickBot="1">
      <c r="A140" s="301" t="s">
        <v>1065</v>
      </c>
      <c r="B140" s="302" t="s">
        <v>1066</v>
      </c>
      <c r="C140" s="118" t="s">
        <v>869</v>
      </c>
      <c r="D140" s="211">
        <v>0</v>
      </c>
      <c r="E140" s="211">
        <v>0</v>
      </c>
      <c r="F140" s="211">
        <v>0</v>
      </c>
      <c r="G140" s="211">
        <v>0</v>
      </c>
      <c r="H140" s="211">
        <v>1</v>
      </c>
      <c r="I140" s="211">
        <v>1</v>
      </c>
      <c r="J140" s="211">
        <v>0</v>
      </c>
      <c r="K140" s="211">
        <v>0</v>
      </c>
      <c r="L140" s="211">
        <v>0</v>
      </c>
      <c r="M140" s="211">
        <v>1</v>
      </c>
      <c r="N140" s="211">
        <v>0</v>
      </c>
      <c r="O140" s="211">
        <v>0</v>
      </c>
      <c r="P140" s="211">
        <v>0</v>
      </c>
      <c r="Q140" s="211">
        <v>0</v>
      </c>
      <c r="R140" s="211">
        <v>0</v>
      </c>
      <c r="S140" s="211">
        <v>0</v>
      </c>
      <c r="T140" s="211">
        <v>0</v>
      </c>
      <c r="U140" s="211">
        <v>2</v>
      </c>
      <c r="V140" s="211">
        <v>0</v>
      </c>
      <c r="W140" s="211">
        <v>27</v>
      </c>
      <c r="X140" s="211">
        <v>0</v>
      </c>
      <c r="Y140" s="211">
        <v>2</v>
      </c>
      <c r="Z140" s="211">
        <v>0</v>
      </c>
      <c r="AA140" s="211">
        <v>0</v>
      </c>
      <c r="AB140" s="211">
        <v>0</v>
      </c>
      <c r="AC140" s="211">
        <v>0</v>
      </c>
      <c r="AD140" s="211">
        <v>0</v>
      </c>
      <c r="AE140" s="211">
        <v>1</v>
      </c>
      <c r="AF140" s="211">
        <v>1</v>
      </c>
      <c r="AG140" s="211">
        <v>1</v>
      </c>
      <c r="AH140" s="211">
        <v>0</v>
      </c>
      <c r="AI140" s="211">
        <v>0</v>
      </c>
      <c r="AJ140" s="211">
        <v>0</v>
      </c>
      <c r="AK140" s="211">
        <v>1</v>
      </c>
      <c r="AL140" s="211">
        <v>0</v>
      </c>
      <c r="AM140" s="211">
        <v>0</v>
      </c>
      <c r="AN140" s="211">
        <v>0</v>
      </c>
      <c r="AO140" s="211">
        <v>0</v>
      </c>
      <c r="AP140" s="211">
        <v>0</v>
      </c>
      <c r="AQ140" s="211">
        <v>0</v>
      </c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</row>
    <row r="141" spans="1:83" ht="15.75" customHeight="1" thickBot="1">
      <c r="A141" s="301"/>
      <c r="B141" s="302"/>
      <c r="C141" s="118" t="s">
        <v>870</v>
      </c>
      <c r="D141" s="205">
        <f t="shared" ref="D141:AP141" si="413">D140/D76*100</f>
        <v>0</v>
      </c>
      <c r="E141" s="205">
        <f t="shared" si="413"/>
        <v>0</v>
      </c>
      <c r="F141" s="205">
        <f t="shared" si="413"/>
        <v>0</v>
      </c>
      <c r="G141" s="205">
        <f>G140/G76*100</f>
        <v>0</v>
      </c>
      <c r="H141" s="205">
        <f t="shared" si="413"/>
        <v>100</v>
      </c>
      <c r="I141" s="205">
        <f t="shared" si="413"/>
        <v>10</v>
      </c>
      <c r="J141" s="205">
        <f t="shared" si="413"/>
        <v>0</v>
      </c>
      <c r="K141" s="205">
        <f t="shared" si="413"/>
        <v>0</v>
      </c>
      <c r="L141" s="205">
        <f t="shared" si="413"/>
        <v>0</v>
      </c>
      <c r="M141" s="205">
        <f t="shared" si="413"/>
        <v>10</v>
      </c>
      <c r="N141" s="205">
        <f t="shared" si="413"/>
        <v>0</v>
      </c>
      <c r="O141" s="205">
        <f t="shared" si="413"/>
        <v>0</v>
      </c>
      <c r="P141" s="205">
        <f t="shared" si="413"/>
        <v>0</v>
      </c>
      <c r="Q141" s="205">
        <f t="shared" si="413"/>
        <v>0</v>
      </c>
      <c r="R141" s="205">
        <f t="shared" si="413"/>
        <v>0</v>
      </c>
      <c r="S141" s="205">
        <f t="shared" si="413"/>
        <v>0</v>
      </c>
      <c r="T141" s="205">
        <f t="shared" si="413"/>
        <v>0</v>
      </c>
      <c r="U141" s="205">
        <f t="shared" si="413"/>
        <v>22.222222222222221</v>
      </c>
      <c r="V141" s="205">
        <f>V140/V76*100</f>
        <v>0</v>
      </c>
      <c r="W141" s="205">
        <f t="shared" si="413"/>
        <v>270</v>
      </c>
      <c r="X141" s="205">
        <f t="shared" si="413"/>
        <v>0</v>
      </c>
      <c r="Y141" s="205">
        <f t="shared" si="413"/>
        <v>20</v>
      </c>
      <c r="Z141" s="205">
        <f t="shared" si="413"/>
        <v>0</v>
      </c>
      <c r="AA141" s="205">
        <f t="shared" si="413"/>
        <v>0</v>
      </c>
      <c r="AB141" s="205">
        <f t="shared" si="413"/>
        <v>0</v>
      </c>
      <c r="AC141" s="205">
        <f>AC140/AC76*100</f>
        <v>0</v>
      </c>
      <c r="AD141" s="205">
        <f>AD140/AD76*100</f>
        <v>0</v>
      </c>
      <c r="AE141" s="205">
        <f>AE140/AE76*100</f>
        <v>100</v>
      </c>
      <c r="AF141" s="205">
        <f>AF140/AF76*100</f>
        <v>10</v>
      </c>
      <c r="AG141" s="205">
        <f t="shared" si="413"/>
        <v>11.111111111111111</v>
      </c>
      <c r="AH141" s="205">
        <f>AH140/AH76*100</f>
        <v>0</v>
      </c>
      <c r="AI141" s="205">
        <f t="shared" si="413"/>
        <v>0</v>
      </c>
      <c r="AJ141" s="205">
        <f t="shared" si="413"/>
        <v>0</v>
      </c>
      <c r="AK141" s="205">
        <f t="shared" si="413"/>
        <v>10</v>
      </c>
      <c r="AL141" s="205">
        <f>AL140/AL76*100</f>
        <v>0</v>
      </c>
      <c r="AM141" s="205">
        <f>AM140/AM76*100</f>
        <v>0</v>
      </c>
      <c r="AN141" s="205">
        <f t="shared" si="413"/>
        <v>0</v>
      </c>
      <c r="AO141" s="205">
        <f t="shared" si="413"/>
        <v>0</v>
      </c>
      <c r="AP141" s="205">
        <f t="shared" si="413"/>
        <v>0</v>
      </c>
      <c r="AQ141" s="205">
        <f>AQ140/AQ76*100</f>
        <v>0</v>
      </c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</row>
    <row r="142" spans="1:83" ht="15.75" customHeight="1" thickBot="1">
      <c r="A142" s="301"/>
      <c r="B142" s="302" t="s">
        <v>1067</v>
      </c>
      <c r="C142" s="118" t="s">
        <v>869</v>
      </c>
      <c r="D142" s="211">
        <v>9</v>
      </c>
      <c r="E142" s="211">
        <v>13</v>
      </c>
      <c r="F142" s="211">
        <v>11</v>
      </c>
      <c r="G142" s="211">
        <v>29</v>
      </c>
      <c r="H142" s="211">
        <v>8</v>
      </c>
      <c r="I142" s="211">
        <v>7</v>
      </c>
      <c r="J142" s="211">
        <v>11</v>
      </c>
      <c r="K142" s="211">
        <v>4</v>
      </c>
      <c r="L142" s="211">
        <v>11</v>
      </c>
      <c r="M142" s="211">
        <v>7</v>
      </c>
      <c r="N142" s="211">
        <v>12</v>
      </c>
      <c r="O142" s="211">
        <v>11</v>
      </c>
      <c r="P142" s="211">
        <v>16</v>
      </c>
      <c r="Q142" s="211">
        <v>21</v>
      </c>
      <c r="R142" s="211">
        <v>6</v>
      </c>
      <c r="S142" s="211">
        <v>14</v>
      </c>
      <c r="T142" s="211">
        <v>10</v>
      </c>
      <c r="U142" s="211">
        <v>23</v>
      </c>
      <c r="V142" s="211">
        <v>30</v>
      </c>
      <c r="W142" s="211">
        <v>1</v>
      </c>
      <c r="X142" s="211">
        <v>19</v>
      </c>
      <c r="Y142" s="211">
        <v>17</v>
      </c>
      <c r="Z142" s="211">
        <v>8</v>
      </c>
      <c r="AA142" s="211">
        <v>0</v>
      </c>
      <c r="AB142" s="211">
        <v>18</v>
      </c>
      <c r="AC142" s="211">
        <v>26</v>
      </c>
      <c r="AD142" s="211">
        <v>16</v>
      </c>
      <c r="AE142" s="211">
        <v>11</v>
      </c>
      <c r="AF142" s="211">
        <v>9</v>
      </c>
      <c r="AG142" s="211">
        <v>22</v>
      </c>
      <c r="AH142" s="211">
        <v>14</v>
      </c>
      <c r="AI142" s="211">
        <v>33</v>
      </c>
      <c r="AJ142" s="211">
        <v>21</v>
      </c>
      <c r="AK142" s="211">
        <v>12</v>
      </c>
      <c r="AL142" s="211">
        <v>17</v>
      </c>
      <c r="AM142" s="211">
        <v>22</v>
      </c>
      <c r="AN142" s="211">
        <v>8</v>
      </c>
      <c r="AO142" s="211">
        <v>8</v>
      </c>
      <c r="AP142" s="211">
        <v>0</v>
      </c>
      <c r="AQ142" s="211">
        <v>29</v>
      </c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</row>
    <row r="143" spans="1:83" ht="16.5" customHeight="1" thickBot="1">
      <c r="A143" s="301"/>
      <c r="B143" s="302"/>
      <c r="C143" s="118" t="s">
        <v>870</v>
      </c>
      <c r="D143" s="205">
        <f t="shared" ref="D143:AP143" si="414">D142/D76*100</f>
        <v>112.5</v>
      </c>
      <c r="E143" s="205">
        <f t="shared" si="414"/>
        <v>130</v>
      </c>
      <c r="F143" s="205">
        <f t="shared" si="414"/>
        <v>220.00000000000003</v>
      </c>
      <c r="G143" s="205">
        <f>G142/G76*100</f>
        <v>322.22222222222223</v>
      </c>
      <c r="H143" s="205">
        <f t="shared" si="414"/>
        <v>800</v>
      </c>
      <c r="I143" s="205">
        <f t="shared" si="414"/>
        <v>70</v>
      </c>
      <c r="J143" s="205">
        <f t="shared" si="414"/>
        <v>110.00000000000001</v>
      </c>
      <c r="K143" s="205">
        <f t="shared" si="414"/>
        <v>50</v>
      </c>
      <c r="L143" s="205">
        <f t="shared" si="414"/>
        <v>137.5</v>
      </c>
      <c r="M143" s="205">
        <f t="shared" si="414"/>
        <v>70</v>
      </c>
      <c r="N143" s="205">
        <f t="shared" si="414"/>
        <v>600</v>
      </c>
      <c r="O143" s="205">
        <f t="shared" si="414"/>
        <v>137.5</v>
      </c>
      <c r="P143" s="205">
        <f t="shared" si="414"/>
        <v>160</v>
      </c>
      <c r="Q143" s="205">
        <f t="shared" si="414"/>
        <v>210</v>
      </c>
      <c r="R143" s="205">
        <f t="shared" si="414"/>
        <v>66.666666666666657</v>
      </c>
      <c r="S143" s="205">
        <f t="shared" si="414"/>
        <v>155.55555555555557</v>
      </c>
      <c r="T143" s="205">
        <f t="shared" si="414"/>
        <v>100</v>
      </c>
      <c r="U143" s="205">
        <f t="shared" si="414"/>
        <v>255.55555555555554</v>
      </c>
      <c r="V143" s="205">
        <f>V142/V76*100</f>
        <v>500</v>
      </c>
      <c r="W143" s="205">
        <f t="shared" si="414"/>
        <v>10</v>
      </c>
      <c r="X143" s="205">
        <f t="shared" si="414"/>
        <v>190</v>
      </c>
      <c r="Y143" s="205">
        <f t="shared" si="414"/>
        <v>170</v>
      </c>
      <c r="Z143" s="205">
        <f t="shared" si="414"/>
        <v>160</v>
      </c>
      <c r="AA143" s="205">
        <f t="shared" si="414"/>
        <v>0</v>
      </c>
      <c r="AB143" s="205">
        <f t="shared" si="414"/>
        <v>257.14285714285717</v>
      </c>
      <c r="AC143" s="205">
        <f>AC142/AC76*100</f>
        <v>260</v>
      </c>
      <c r="AD143" s="205">
        <f>AD142/AD76*100</f>
        <v>200</v>
      </c>
      <c r="AE143" s="205">
        <f>AE142/AE76*100</f>
        <v>1100</v>
      </c>
      <c r="AF143" s="205">
        <f>AF142/AF76*100</f>
        <v>90</v>
      </c>
      <c r="AG143" s="205">
        <f t="shared" si="414"/>
        <v>244.44444444444446</v>
      </c>
      <c r="AH143" s="205">
        <f>AH142/AH76*100</f>
        <v>200</v>
      </c>
      <c r="AI143" s="205">
        <f t="shared" si="414"/>
        <v>366.66666666666663</v>
      </c>
      <c r="AJ143" s="205">
        <f t="shared" si="414"/>
        <v>233.33333333333334</v>
      </c>
      <c r="AK143" s="205">
        <f t="shared" si="414"/>
        <v>120</v>
      </c>
      <c r="AL143" s="205">
        <f>AL142/AL76*100</f>
        <v>242.85714285714283</v>
      </c>
      <c r="AM143" s="205">
        <f>AM142/AM76*100</f>
        <v>220.00000000000003</v>
      </c>
      <c r="AN143" s="205">
        <f t="shared" si="414"/>
        <v>100</v>
      </c>
      <c r="AO143" s="205">
        <f t="shared" si="414"/>
        <v>133.33333333333331</v>
      </c>
      <c r="AP143" s="205">
        <f t="shared" si="414"/>
        <v>0</v>
      </c>
      <c r="AQ143" s="205">
        <f>AQ142/AQ76*100</f>
        <v>362.5</v>
      </c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</row>
    <row r="144" spans="1:83" ht="14.25" customHeight="1" thickBot="1">
      <c r="A144" s="301"/>
      <c r="B144" s="302" t="s">
        <v>1068</v>
      </c>
      <c r="C144" s="118" t="s">
        <v>869</v>
      </c>
      <c r="D144" s="211">
        <v>1</v>
      </c>
      <c r="E144" s="211">
        <v>0</v>
      </c>
      <c r="F144" s="211">
        <v>0</v>
      </c>
      <c r="G144" s="211">
        <v>5</v>
      </c>
      <c r="H144" s="211">
        <v>1</v>
      </c>
      <c r="I144" s="211">
        <v>0</v>
      </c>
      <c r="J144" s="211">
        <v>0</v>
      </c>
      <c r="K144" s="211">
        <v>1</v>
      </c>
      <c r="L144" s="211">
        <v>0</v>
      </c>
      <c r="M144" s="211">
        <v>0</v>
      </c>
      <c r="N144" s="211">
        <v>2</v>
      </c>
      <c r="O144" s="211">
        <v>0</v>
      </c>
      <c r="P144" s="211">
        <v>0</v>
      </c>
      <c r="Q144" s="211">
        <v>2</v>
      </c>
      <c r="R144" s="211">
        <v>0</v>
      </c>
      <c r="S144" s="211">
        <v>0</v>
      </c>
      <c r="T144" s="211">
        <v>0</v>
      </c>
      <c r="U144" s="211">
        <v>1</v>
      </c>
      <c r="V144" s="211">
        <v>7</v>
      </c>
      <c r="W144" s="211">
        <v>0</v>
      </c>
      <c r="X144" s="211">
        <v>0</v>
      </c>
      <c r="Y144" s="211">
        <v>0</v>
      </c>
      <c r="Z144" s="211">
        <v>3</v>
      </c>
      <c r="AA144" s="211">
        <v>2</v>
      </c>
      <c r="AB144" s="211">
        <v>0</v>
      </c>
      <c r="AC144" s="211">
        <v>7</v>
      </c>
      <c r="AD144" s="211">
        <v>8</v>
      </c>
      <c r="AE144" s="211">
        <v>0</v>
      </c>
      <c r="AF144" s="211">
        <v>0</v>
      </c>
      <c r="AG144" s="211">
        <v>3</v>
      </c>
      <c r="AH144" s="211">
        <v>10</v>
      </c>
      <c r="AI144" s="211">
        <v>0</v>
      </c>
      <c r="AJ144" s="211">
        <v>4</v>
      </c>
      <c r="AK144" s="211">
        <v>0</v>
      </c>
      <c r="AL144" s="211">
        <v>5</v>
      </c>
      <c r="AM144" s="211">
        <v>6</v>
      </c>
      <c r="AN144" s="211">
        <v>0</v>
      </c>
      <c r="AO144" s="211">
        <v>0</v>
      </c>
      <c r="AP144" s="211">
        <v>0</v>
      </c>
      <c r="AQ144" s="211">
        <v>5</v>
      </c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</row>
    <row r="145" spans="1:83" ht="15" customHeight="1" thickBot="1">
      <c r="A145" s="301"/>
      <c r="B145" s="302"/>
      <c r="C145" s="118" t="s">
        <v>870</v>
      </c>
      <c r="D145" s="205">
        <f t="shared" ref="D145:AP145" si="415">D144/D76*100</f>
        <v>12.5</v>
      </c>
      <c r="E145" s="205">
        <f t="shared" si="415"/>
        <v>0</v>
      </c>
      <c r="F145" s="205">
        <f t="shared" si="415"/>
        <v>0</v>
      </c>
      <c r="G145" s="205">
        <f>G144/G76*100</f>
        <v>55.555555555555557</v>
      </c>
      <c r="H145" s="205">
        <f t="shared" si="415"/>
        <v>100</v>
      </c>
      <c r="I145" s="205">
        <f t="shared" si="415"/>
        <v>0</v>
      </c>
      <c r="J145" s="205">
        <f t="shared" si="415"/>
        <v>0</v>
      </c>
      <c r="K145" s="205">
        <f t="shared" si="415"/>
        <v>12.5</v>
      </c>
      <c r="L145" s="205">
        <f t="shared" si="415"/>
        <v>0</v>
      </c>
      <c r="M145" s="205">
        <f t="shared" si="415"/>
        <v>0</v>
      </c>
      <c r="N145" s="205">
        <f t="shared" si="415"/>
        <v>100</v>
      </c>
      <c r="O145" s="205">
        <f t="shared" si="415"/>
        <v>0</v>
      </c>
      <c r="P145" s="205">
        <f t="shared" si="415"/>
        <v>0</v>
      </c>
      <c r="Q145" s="205">
        <f t="shared" si="415"/>
        <v>20</v>
      </c>
      <c r="R145" s="205">
        <f t="shared" si="415"/>
        <v>0</v>
      </c>
      <c r="S145" s="205">
        <f t="shared" si="415"/>
        <v>0</v>
      </c>
      <c r="T145" s="205">
        <f t="shared" si="415"/>
        <v>0</v>
      </c>
      <c r="U145" s="205">
        <f t="shared" si="415"/>
        <v>11.111111111111111</v>
      </c>
      <c r="V145" s="205">
        <f>V144/V76*100</f>
        <v>116.66666666666667</v>
      </c>
      <c r="W145" s="205">
        <f t="shared" si="415"/>
        <v>0</v>
      </c>
      <c r="X145" s="205">
        <f t="shared" si="415"/>
        <v>0</v>
      </c>
      <c r="Y145" s="205">
        <f t="shared" si="415"/>
        <v>0</v>
      </c>
      <c r="Z145" s="205">
        <f t="shared" si="415"/>
        <v>60</v>
      </c>
      <c r="AA145" s="205">
        <f t="shared" si="415"/>
        <v>25</v>
      </c>
      <c r="AB145" s="205">
        <f t="shared" si="415"/>
        <v>0</v>
      </c>
      <c r="AC145" s="205">
        <f>AC144/AC76*100</f>
        <v>70</v>
      </c>
      <c r="AD145" s="205">
        <f>AD144/AD76*100</f>
        <v>100</v>
      </c>
      <c r="AE145" s="205">
        <f>AE144/AE76*100</f>
        <v>0</v>
      </c>
      <c r="AF145" s="205">
        <f>AF144/AF76*100</f>
        <v>0</v>
      </c>
      <c r="AG145" s="205">
        <f t="shared" si="415"/>
        <v>33.333333333333329</v>
      </c>
      <c r="AH145" s="205">
        <f>AH144/AH76*100</f>
        <v>142.85714285714286</v>
      </c>
      <c r="AI145" s="205">
        <f t="shared" si="415"/>
        <v>0</v>
      </c>
      <c r="AJ145" s="205">
        <f t="shared" si="415"/>
        <v>44.444444444444443</v>
      </c>
      <c r="AK145" s="205">
        <f t="shared" si="415"/>
        <v>0</v>
      </c>
      <c r="AL145" s="205">
        <f>AL144/AL76*100</f>
        <v>71.428571428571431</v>
      </c>
      <c r="AM145" s="205">
        <f>AM144/AM76*100</f>
        <v>60</v>
      </c>
      <c r="AN145" s="205">
        <f t="shared" si="415"/>
        <v>0</v>
      </c>
      <c r="AO145" s="205">
        <f t="shared" si="415"/>
        <v>0</v>
      </c>
      <c r="AP145" s="205">
        <f t="shared" si="415"/>
        <v>0</v>
      </c>
      <c r="AQ145" s="205">
        <f>AQ144/AQ76*100</f>
        <v>62.5</v>
      </c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</row>
    <row r="146" spans="1:83" ht="16.5" customHeight="1" thickBot="1">
      <c r="A146" s="301"/>
      <c r="B146" s="302" t="s">
        <v>1069</v>
      </c>
      <c r="C146" s="118" t="s">
        <v>869</v>
      </c>
      <c r="D146" s="211">
        <v>0</v>
      </c>
      <c r="E146" s="211">
        <v>0</v>
      </c>
      <c r="F146" s="211">
        <v>0</v>
      </c>
      <c r="G146" s="211">
        <v>1</v>
      </c>
      <c r="H146" s="211">
        <v>0</v>
      </c>
      <c r="I146" s="211">
        <v>2</v>
      </c>
      <c r="J146" s="211">
        <v>0</v>
      </c>
      <c r="K146" s="211">
        <v>0</v>
      </c>
      <c r="L146" s="211">
        <v>0</v>
      </c>
      <c r="M146" s="211">
        <v>0</v>
      </c>
      <c r="N146" s="211">
        <v>1</v>
      </c>
      <c r="O146" s="211">
        <v>0</v>
      </c>
      <c r="P146" s="211">
        <v>0</v>
      </c>
      <c r="Q146" s="211">
        <v>0</v>
      </c>
      <c r="R146" s="211">
        <v>0</v>
      </c>
      <c r="S146" s="211">
        <v>0</v>
      </c>
      <c r="T146" s="211">
        <v>0</v>
      </c>
      <c r="U146" s="211">
        <v>0</v>
      </c>
      <c r="V146" s="211">
        <v>1</v>
      </c>
      <c r="W146" s="211">
        <v>0</v>
      </c>
      <c r="X146" s="211">
        <v>1</v>
      </c>
      <c r="Y146" s="211">
        <v>0</v>
      </c>
      <c r="Z146" s="211">
        <v>0</v>
      </c>
      <c r="AA146" s="211">
        <v>0</v>
      </c>
      <c r="AB146" s="211">
        <v>2</v>
      </c>
      <c r="AC146" s="211">
        <v>0</v>
      </c>
      <c r="AD146" s="211">
        <v>6</v>
      </c>
      <c r="AE146" s="211">
        <v>7</v>
      </c>
      <c r="AF146" s="211">
        <v>0</v>
      </c>
      <c r="AG146" s="211">
        <v>0</v>
      </c>
      <c r="AH146" s="211">
        <v>0</v>
      </c>
      <c r="AI146" s="211">
        <v>0</v>
      </c>
      <c r="AJ146" s="211">
        <v>0</v>
      </c>
      <c r="AK146" s="211">
        <v>0</v>
      </c>
      <c r="AL146" s="211">
        <v>0</v>
      </c>
      <c r="AM146" s="211">
        <v>0</v>
      </c>
      <c r="AN146" s="211">
        <v>0</v>
      </c>
      <c r="AO146" s="211">
        <v>0</v>
      </c>
      <c r="AP146" s="211">
        <v>1</v>
      </c>
      <c r="AQ146" s="211">
        <v>0</v>
      </c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</row>
    <row r="147" spans="1:83" ht="17.25" customHeight="1" thickBot="1">
      <c r="A147" s="301"/>
      <c r="B147" s="302"/>
      <c r="C147" s="118" t="s">
        <v>870</v>
      </c>
      <c r="D147" s="205">
        <f t="shared" ref="D147:AP147" si="416">D146/D76*100</f>
        <v>0</v>
      </c>
      <c r="E147" s="205">
        <f t="shared" si="416"/>
        <v>0</v>
      </c>
      <c r="F147" s="205">
        <f t="shared" si="416"/>
        <v>0</v>
      </c>
      <c r="G147" s="205">
        <f>G146/G76*100</f>
        <v>11.111111111111111</v>
      </c>
      <c r="H147" s="205">
        <f t="shared" si="416"/>
        <v>0</v>
      </c>
      <c r="I147" s="205">
        <f t="shared" si="416"/>
        <v>20</v>
      </c>
      <c r="J147" s="205">
        <f t="shared" si="416"/>
        <v>0</v>
      </c>
      <c r="K147" s="205">
        <f t="shared" si="416"/>
        <v>0</v>
      </c>
      <c r="L147" s="205">
        <f t="shared" si="416"/>
        <v>0</v>
      </c>
      <c r="M147" s="205">
        <f t="shared" si="416"/>
        <v>0</v>
      </c>
      <c r="N147" s="205">
        <f t="shared" si="416"/>
        <v>50</v>
      </c>
      <c r="O147" s="205">
        <f t="shared" si="416"/>
        <v>0</v>
      </c>
      <c r="P147" s="205">
        <f t="shared" si="416"/>
        <v>0</v>
      </c>
      <c r="Q147" s="205">
        <f t="shared" si="416"/>
        <v>0</v>
      </c>
      <c r="R147" s="205">
        <f t="shared" si="416"/>
        <v>0</v>
      </c>
      <c r="S147" s="205">
        <f t="shared" si="416"/>
        <v>0</v>
      </c>
      <c r="T147" s="205">
        <f t="shared" si="416"/>
        <v>0</v>
      </c>
      <c r="U147" s="205">
        <f t="shared" si="416"/>
        <v>0</v>
      </c>
      <c r="V147" s="205">
        <f>V146/V76*100</f>
        <v>16.666666666666664</v>
      </c>
      <c r="W147" s="205">
        <f t="shared" si="416"/>
        <v>0</v>
      </c>
      <c r="X147" s="205">
        <f t="shared" si="416"/>
        <v>10</v>
      </c>
      <c r="Y147" s="205">
        <f t="shared" si="416"/>
        <v>0</v>
      </c>
      <c r="Z147" s="205">
        <f t="shared" si="416"/>
        <v>0</v>
      </c>
      <c r="AA147" s="205">
        <f t="shared" si="416"/>
        <v>0</v>
      </c>
      <c r="AB147" s="205">
        <f t="shared" si="416"/>
        <v>28.571428571428569</v>
      </c>
      <c r="AC147" s="205">
        <f>AC146/AC76*100</f>
        <v>0</v>
      </c>
      <c r="AD147" s="205">
        <f>AD146/AD76*100</f>
        <v>75</v>
      </c>
      <c r="AE147" s="205">
        <f>AE146/AE76*100</f>
        <v>700</v>
      </c>
      <c r="AF147" s="205">
        <f>AF146/AF76*100</f>
        <v>0</v>
      </c>
      <c r="AG147" s="205">
        <f t="shared" si="416"/>
        <v>0</v>
      </c>
      <c r="AH147" s="205">
        <f>AH146/AH76*100</f>
        <v>0</v>
      </c>
      <c r="AI147" s="205">
        <f t="shared" si="416"/>
        <v>0</v>
      </c>
      <c r="AJ147" s="205">
        <f t="shared" si="416"/>
        <v>0</v>
      </c>
      <c r="AK147" s="205">
        <f t="shared" si="416"/>
        <v>0</v>
      </c>
      <c r="AL147" s="205">
        <f>AL146/AL76*100</f>
        <v>0</v>
      </c>
      <c r="AM147" s="205">
        <f>AM146/AM76*100</f>
        <v>0</v>
      </c>
      <c r="AN147" s="205">
        <f t="shared" si="416"/>
        <v>0</v>
      </c>
      <c r="AO147" s="205">
        <f t="shared" si="416"/>
        <v>0</v>
      </c>
      <c r="AP147" s="205">
        <f t="shared" si="416"/>
        <v>100</v>
      </c>
      <c r="AQ147" s="205">
        <f>AQ146/AQ76*100</f>
        <v>0</v>
      </c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</row>
    <row r="148" spans="1:83" ht="15" customHeight="1" thickBot="1">
      <c r="A148" s="301"/>
      <c r="B148" s="302" t="s">
        <v>1070</v>
      </c>
      <c r="C148" s="118" t="s">
        <v>869</v>
      </c>
      <c r="D148" s="211">
        <v>0</v>
      </c>
      <c r="E148" s="211">
        <v>0</v>
      </c>
      <c r="F148" s="211">
        <v>0</v>
      </c>
      <c r="G148" s="211">
        <v>0</v>
      </c>
      <c r="H148" s="211">
        <v>0</v>
      </c>
      <c r="I148" s="211">
        <v>0</v>
      </c>
      <c r="J148" s="211">
        <v>0</v>
      </c>
      <c r="K148" s="211">
        <v>0</v>
      </c>
      <c r="L148" s="211">
        <v>0</v>
      </c>
      <c r="M148" s="211">
        <v>0</v>
      </c>
      <c r="N148" s="211">
        <v>0</v>
      </c>
      <c r="O148" s="211">
        <v>0</v>
      </c>
      <c r="P148" s="211">
        <v>0</v>
      </c>
      <c r="Q148" s="211">
        <v>0</v>
      </c>
      <c r="R148" s="211">
        <v>0</v>
      </c>
      <c r="S148" s="211">
        <v>0</v>
      </c>
      <c r="T148" s="211">
        <v>0</v>
      </c>
      <c r="U148" s="211">
        <v>0</v>
      </c>
      <c r="V148" s="211">
        <v>0</v>
      </c>
      <c r="W148" s="211">
        <v>0</v>
      </c>
      <c r="X148" s="211">
        <v>1</v>
      </c>
      <c r="Y148" s="211">
        <v>0</v>
      </c>
      <c r="Z148" s="211">
        <v>0</v>
      </c>
      <c r="AA148" s="211">
        <v>0</v>
      </c>
      <c r="AB148" s="211">
        <v>1</v>
      </c>
      <c r="AC148" s="211">
        <v>0</v>
      </c>
      <c r="AD148" s="211">
        <v>0</v>
      </c>
      <c r="AE148" s="211">
        <v>0</v>
      </c>
      <c r="AF148" s="211">
        <v>0</v>
      </c>
      <c r="AG148" s="211">
        <v>0</v>
      </c>
      <c r="AH148" s="211">
        <v>0</v>
      </c>
      <c r="AI148" s="211">
        <v>0</v>
      </c>
      <c r="AJ148" s="211">
        <v>0</v>
      </c>
      <c r="AK148" s="211">
        <v>0</v>
      </c>
      <c r="AL148" s="211">
        <v>0</v>
      </c>
      <c r="AM148" s="211">
        <v>0</v>
      </c>
      <c r="AN148" s="211">
        <v>0</v>
      </c>
      <c r="AO148" s="211">
        <v>0</v>
      </c>
      <c r="AP148" s="211">
        <v>0</v>
      </c>
      <c r="AQ148" s="211">
        <v>2</v>
      </c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</row>
    <row r="149" spans="1:83" ht="15.75" customHeight="1" thickBot="1">
      <c r="A149" s="301"/>
      <c r="B149" s="302"/>
      <c r="C149" s="118" t="s">
        <v>870</v>
      </c>
      <c r="D149" s="205">
        <f t="shared" ref="D149:AP149" si="417">D148/D76*100</f>
        <v>0</v>
      </c>
      <c r="E149" s="205">
        <f t="shared" si="417"/>
        <v>0</v>
      </c>
      <c r="F149" s="205">
        <f t="shared" si="417"/>
        <v>0</v>
      </c>
      <c r="G149" s="205">
        <f>G148/G76*100</f>
        <v>0</v>
      </c>
      <c r="H149" s="205">
        <f t="shared" si="417"/>
        <v>0</v>
      </c>
      <c r="I149" s="205">
        <f t="shared" si="417"/>
        <v>0</v>
      </c>
      <c r="J149" s="205">
        <f t="shared" si="417"/>
        <v>0</v>
      </c>
      <c r="K149" s="205">
        <f t="shared" si="417"/>
        <v>0</v>
      </c>
      <c r="L149" s="205">
        <f t="shared" si="417"/>
        <v>0</v>
      </c>
      <c r="M149" s="205">
        <f t="shared" si="417"/>
        <v>0</v>
      </c>
      <c r="N149" s="205">
        <f t="shared" si="417"/>
        <v>0</v>
      </c>
      <c r="O149" s="205">
        <f t="shared" si="417"/>
        <v>0</v>
      </c>
      <c r="P149" s="205">
        <f t="shared" si="417"/>
        <v>0</v>
      </c>
      <c r="Q149" s="205">
        <f t="shared" si="417"/>
        <v>0</v>
      </c>
      <c r="R149" s="205">
        <f t="shared" si="417"/>
        <v>0</v>
      </c>
      <c r="S149" s="205">
        <f t="shared" si="417"/>
        <v>0</v>
      </c>
      <c r="T149" s="205">
        <f t="shared" si="417"/>
        <v>0</v>
      </c>
      <c r="U149" s="205">
        <f t="shared" si="417"/>
        <v>0</v>
      </c>
      <c r="V149" s="205">
        <f>V148/V76*100</f>
        <v>0</v>
      </c>
      <c r="W149" s="205">
        <f t="shared" si="417"/>
        <v>0</v>
      </c>
      <c r="X149" s="205">
        <f t="shared" si="417"/>
        <v>10</v>
      </c>
      <c r="Y149" s="205">
        <f t="shared" si="417"/>
        <v>0</v>
      </c>
      <c r="Z149" s="205">
        <f t="shared" si="417"/>
        <v>0</v>
      </c>
      <c r="AA149" s="205">
        <f t="shared" si="417"/>
        <v>0</v>
      </c>
      <c r="AB149" s="205">
        <f t="shared" si="417"/>
        <v>14.285714285714285</v>
      </c>
      <c r="AC149" s="205">
        <f>AC148/AC76*100</f>
        <v>0</v>
      </c>
      <c r="AD149" s="205">
        <f>AD148/AD76*100</f>
        <v>0</v>
      </c>
      <c r="AE149" s="205">
        <f>AE148/AE76*100</f>
        <v>0</v>
      </c>
      <c r="AF149" s="205">
        <f>AF148/AF76*100</f>
        <v>0</v>
      </c>
      <c r="AG149" s="205">
        <f t="shared" si="417"/>
        <v>0</v>
      </c>
      <c r="AH149" s="205">
        <f>AH148/AH76*100</f>
        <v>0</v>
      </c>
      <c r="AI149" s="205">
        <f t="shared" si="417"/>
        <v>0</v>
      </c>
      <c r="AJ149" s="205">
        <f t="shared" si="417"/>
        <v>0</v>
      </c>
      <c r="AK149" s="205">
        <f t="shared" si="417"/>
        <v>0</v>
      </c>
      <c r="AL149" s="205">
        <f>AL148/AL76*100</f>
        <v>0</v>
      </c>
      <c r="AM149" s="205">
        <f>AM148/AM76*100</f>
        <v>0</v>
      </c>
      <c r="AN149" s="205">
        <f t="shared" si="417"/>
        <v>0</v>
      </c>
      <c r="AO149" s="205">
        <f t="shared" si="417"/>
        <v>0</v>
      </c>
      <c r="AP149" s="205">
        <f t="shared" si="417"/>
        <v>0</v>
      </c>
      <c r="AQ149" s="205">
        <f>AQ148/AQ76*100</f>
        <v>25</v>
      </c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</row>
    <row r="150" spans="1:83" ht="15.75" customHeight="1" thickBot="1">
      <c r="A150" s="301"/>
      <c r="B150" s="121" t="s">
        <v>1071</v>
      </c>
      <c r="C150" s="122" t="s">
        <v>1072</v>
      </c>
      <c r="D150" s="214" t="e">
        <f t="shared" ref="D150" si="418">#REF!/#REF!</f>
        <v>#REF!</v>
      </c>
      <c r="E150" s="214" t="e">
        <f t="shared" ref="E150" si="419">#REF!/#REF!</f>
        <v>#REF!</v>
      </c>
      <c r="F150" s="214" t="e">
        <f t="shared" ref="F150" si="420">#REF!/#REF!</f>
        <v>#REF!</v>
      </c>
      <c r="G150" s="214" t="e">
        <f t="shared" ref="G150" si="421">#REF!/#REF!</f>
        <v>#REF!</v>
      </c>
      <c r="H150" s="214" t="e">
        <f t="shared" ref="H150" si="422">#REF!/#REF!</f>
        <v>#REF!</v>
      </c>
      <c r="I150" s="214" t="e">
        <f t="shared" ref="I150" si="423">#REF!/#REF!</f>
        <v>#REF!</v>
      </c>
      <c r="J150" s="214" t="e">
        <f t="shared" ref="J150" si="424">#REF!/#REF!</f>
        <v>#REF!</v>
      </c>
      <c r="K150" s="214" t="e">
        <f t="shared" ref="K150" si="425">#REF!/#REF!</f>
        <v>#REF!</v>
      </c>
      <c r="L150" s="214" t="e">
        <f t="shared" ref="L150" si="426">#REF!/#REF!</f>
        <v>#REF!</v>
      </c>
      <c r="M150" s="214" t="e">
        <f t="shared" ref="M150" si="427">#REF!/#REF!</f>
        <v>#REF!</v>
      </c>
      <c r="N150" s="214" t="e">
        <f t="shared" ref="N150" si="428">#REF!/#REF!</f>
        <v>#REF!</v>
      </c>
      <c r="O150" s="214" t="e">
        <f t="shared" ref="O150" si="429">#REF!/#REF!</f>
        <v>#REF!</v>
      </c>
      <c r="P150" s="214" t="e">
        <f t="shared" ref="P150" si="430">#REF!/#REF!</f>
        <v>#REF!</v>
      </c>
      <c r="Q150" s="214" t="e">
        <f t="shared" ref="Q150" si="431">#REF!/#REF!</f>
        <v>#REF!</v>
      </c>
      <c r="R150" s="214" t="e">
        <f t="shared" ref="R150" si="432">#REF!/#REF!</f>
        <v>#REF!</v>
      </c>
      <c r="S150" s="214" t="e">
        <f t="shared" ref="S150" si="433">#REF!/#REF!</f>
        <v>#REF!</v>
      </c>
      <c r="T150" s="214" t="e">
        <f t="shared" ref="T150" si="434">#REF!/#REF!</f>
        <v>#REF!</v>
      </c>
      <c r="U150" s="214" t="e">
        <f t="shared" ref="U150" si="435">#REF!/#REF!</f>
        <v>#REF!</v>
      </c>
      <c r="V150" s="214" t="e">
        <f t="shared" ref="V150" si="436">#REF!/#REF!</f>
        <v>#REF!</v>
      </c>
      <c r="W150" s="214" t="e">
        <f t="shared" ref="W150" si="437">#REF!/#REF!</f>
        <v>#REF!</v>
      </c>
      <c r="X150" s="214" t="e">
        <f t="shared" ref="X150" si="438">#REF!/#REF!</f>
        <v>#REF!</v>
      </c>
      <c r="Y150" s="214" t="e">
        <f t="shared" ref="Y150" si="439">#REF!/#REF!</f>
        <v>#REF!</v>
      </c>
      <c r="Z150" s="214" t="e">
        <f t="shared" ref="Z150" si="440">#REF!/#REF!</f>
        <v>#REF!</v>
      </c>
      <c r="AA150" s="214" t="e">
        <f t="shared" ref="AA150" si="441">#REF!/#REF!</f>
        <v>#REF!</v>
      </c>
      <c r="AB150" s="214" t="e">
        <f t="shared" ref="AB150" si="442">#REF!/#REF!</f>
        <v>#REF!</v>
      </c>
      <c r="AC150" s="214" t="e">
        <f t="shared" ref="AC150" si="443">#REF!/#REF!</f>
        <v>#REF!</v>
      </c>
      <c r="AD150" s="214" t="e">
        <f t="shared" ref="AD150" si="444">#REF!/#REF!</f>
        <v>#REF!</v>
      </c>
      <c r="AE150" s="214" t="e">
        <f>#REF!/#REF!</f>
        <v>#REF!</v>
      </c>
      <c r="AF150" s="214" t="e">
        <f t="shared" ref="AF150" si="445">#REF!/#REF!</f>
        <v>#REF!</v>
      </c>
      <c r="AG150" s="214" t="e">
        <f t="shared" ref="AG150" si="446">#REF!/#REF!</f>
        <v>#REF!</v>
      </c>
      <c r="AH150" s="214" t="e">
        <f t="shared" ref="AH150" si="447">#REF!/#REF!</f>
        <v>#REF!</v>
      </c>
      <c r="AI150" s="214" t="e">
        <f t="shared" ref="AI150" si="448">#REF!/#REF!</f>
        <v>#REF!</v>
      </c>
      <c r="AJ150" s="214" t="e">
        <f t="shared" ref="AJ150" si="449">#REF!/#REF!</f>
        <v>#REF!</v>
      </c>
      <c r="AK150" s="214" t="e">
        <f t="shared" ref="AK150" si="450">#REF!/#REF!</f>
        <v>#REF!</v>
      </c>
      <c r="AL150" s="214" t="e">
        <f t="shared" ref="AL150" si="451">#REF!/#REF!</f>
        <v>#REF!</v>
      </c>
      <c r="AM150" s="214" t="e">
        <f t="shared" ref="AM150" si="452">#REF!/#REF!</f>
        <v>#REF!</v>
      </c>
      <c r="AN150" s="214" t="e">
        <f t="shared" ref="AN150" si="453">#REF!/#REF!</f>
        <v>#REF!</v>
      </c>
      <c r="AO150" s="214" t="e">
        <f t="shared" ref="AO150" si="454">#REF!/#REF!</f>
        <v>#REF!</v>
      </c>
      <c r="AP150" s="214" t="e">
        <f t="shared" ref="AP150" si="455">#REF!/#REF!</f>
        <v>#REF!</v>
      </c>
      <c r="AQ150" s="214" t="e">
        <f t="shared" ref="AQ150" si="456">#REF!/#REF!</f>
        <v>#REF!</v>
      </c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</row>
    <row r="151" spans="1:83" ht="15.75" customHeight="1" thickBot="1">
      <c r="A151" s="301"/>
      <c r="B151" s="121" t="s">
        <v>1073</v>
      </c>
      <c r="C151" s="112" t="s">
        <v>1074</v>
      </c>
      <c r="D151" s="214" t="e">
        <f t="shared" ref="D151" si="457">#REF!/D78</f>
        <v>#REF!</v>
      </c>
      <c r="E151" s="214" t="e">
        <f t="shared" ref="E151" si="458">#REF!/E78</f>
        <v>#REF!</v>
      </c>
      <c r="F151" s="214" t="e">
        <f t="shared" ref="F151" si="459">#REF!/F78</f>
        <v>#REF!</v>
      </c>
      <c r="G151" s="214" t="e">
        <f t="shared" ref="G151" si="460">#REF!/G78</f>
        <v>#REF!</v>
      </c>
      <c r="H151" s="214" t="e">
        <f t="shared" ref="H151" si="461">#REF!/H78</f>
        <v>#REF!</v>
      </c>
      <c r="I151" s="214" t="e">
        <f t="shared" ref="I151" si="462">#REF!/I78</f>
        <v>#REF!</v>
      </c>
      <c r="J151" s="214" t="e">
        <f t="shared" ref="J151" si="463">#REF!/J78</f>
        <v>#REF!</v>
      </c>
      <c r="K151" s="214" t="e">
        <f t="shared" ref="K151" si="464">#REF!/K78</f>
        <v>#REF!</v>
      </c>
      <c r="L151" s="214" t="e">
        <f t="shared" ref="L151" si="465">#REF!/L78</f>
        <v>#REF!</v>
      </c>
      <c r="M151" s="214" t="e">
        <f t="shared" ref="M151" si="466">#REF!/M78</f>
        <v>#REF!</v>
      </c>
      <c r="N151" s="214" t="e">
        <f t="shared" ref="N151" si="467">#REF!/N78</f>
        <v>#REF!</v>
      </c>
      <c r="O151" s="214" t="e">
        <f t="shared" ref="O151" si="468">#REF!/O78</f>
        <v>#REF!</v>
      </c>
      <c r="P151" s="214" t="e">
        <f t="shared" ref="P151" si="469">#REF!/P78</f>
        <v>#REF!</v>
      </c>
      <c r="Q151" s="214" t="e">
        <f t="shared" ref="Q151" si="470">#REF!/Q78</f>
        <v>#REF!</v>
      </c>
      <c r="R151" s="214" t="e">
        <f t="shared" ref="R151" si="471">#REF!/R78</f>
        <v>#REF!</v>
      </c>
      <c r="S151" s="214" t="e">
        <f t="shared" ref="S151" si="472">#REF!/S78</f>
        <v>#REF!</v>
      </c>
      <c r="T151" s="214" t="e">
        <f t="shared" ref="T151" si="473">#REF!/T78</f>
        <v>#REF!</v>
      </c>
      <c r="U151" s="214" t="e">
        <f t="shared" ref="U151" si="474">#REF!/U78</f>
        <v>#REF!</v>
      </c>
      <c r="V151" s="214" t="e">
        <f t="shared" ref="V151" si="475">#REF!/V78</f>
        <v>#REF!</v>
      </c>
      <c r="W151" s="214" t="e">
        <f t="shared" ref="W151" si="476">#REF!/W78</f>
        <v>#REF!</v>
      </c>
      <c r="X151" s="214" t="e">
        <f t="shared" ref="X151" si="477">#REF!/X78</f>
        <v>#REF!</v>
      </c>
      <c r="Y151" s="214" t="e">
        <f t="shared" ref="Y151" si="478">#REF!/Y78</f>
        <v>#REF!</v>
      </c>
      <c r="Z151" s="214" t="e">
        <f t="shared" ref="Z151" si="479">#REF!/Z78</f>
        <v>#REF!</v>
      </c>
      <c r="AA151" s="214" t="e">
        <f t="shared" ref="AA151" si="480">#REF!/AA78</f>
        <v>#REF!</v>
      </c>
      <c r="AB151" s="214" t="e">
        <f t="shared" ref="AB151" si="481">#REF!/AB78</f>
        <v>#REF!</v>
      </c>
      <c r="AC151" s="214" t="e">
        <f t="shared" ref="AC151" si="482">#REF!/AC78</f>
        <v>#REF!</v>
      </c>
      <c r="AD151" s="214" t="e">
        <f t="shared" ref="AD151" si="483">#REF!/AD78</f>
        <v>#REF!</v>
      </c>
      <c r="AE151" s="214" t="e">
        <f>#REF!/AE78</f>
        <v>#REF!</v>
      </c>
      <c r="AF151" s="214" t="e">
        <f t="shared" ref="AF151" si="484">#REF!/AF78</f>
        <v>#REF!</v>
      </c>
      <c r="AG151" s="214" t="e">
        <f t="shared" ref="AG151" si="485">#REF!/AG78</f>
        <v>#REF!</v>
      </c>
      <c r="AH151" s="214" t="e">
        <f t="shared" ref="AH151" si="486">#REF!/AH78</f>
        <v>#REF!</v>
      </c>
      <c r="AI151" s="214" t="e">
        <f t="shared" ref="AI151" si="487">#REF!/AI78</f>
        <v>#REF!</v>
      </c>
      <c r="AJ151" s="214" t="e">
        <f t="shared" ref="AJ151" si="488">#REF!/AJ78</f>
        <v>#REF!</v>
      </c>
      <c r="AK151" s="214" t="e">
        <f t="shared" ref="AK151" si="489">#REF!/AK78</f>
        <v>#REF!</v>
      </c>
      <c r="AL151" s="214" t="e">
        <f t="shared" ref="AL151" si="490">#REF!/AL78</f>
        <v>#REF!</v>
      </c>
      <c r="AM151" s="214" t="e">
        <f t="shared" ref="AM151" si="491">#REF!/AM78</f>
        <v>#REF!</v>
      </c>
      <c r="AN151" s="214" t="e">
        <f t="shared" ref="AN151" si="492">#REF!/AN78</f>
        <v>#REF!</v>
      </c>
      <c r="AO151" s="214" t="e">
        <f t="shared" ref="AO151" si="493">#REF!/AO78</f>
        <v>#REF!</v>
      </c>
      <c r="AP151" s="214" t="e">
        <f t="shared" ref="AP151" si="494">#REF!/AP78</f>
        <v>#REF!</v>
      </c>
      <c r="AQ151" s="214" t="e">
        <f t="shared" ref="AQ151" si="495">#REF!/AQ78</f>
        <v>#REF!</v>
      </c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</row>
    <row r="152" spans="1:83" ht="15.75" customHeight="1" thickBot="1">
      <c r="A152" s="295" t="s">
        <v>1042</v>
      </c>
      <c r="B152" s="296" t="s">
        <v>1043</v>
      </c>
      <c r="C152" s="112" t="s">
        <v>869</v>
      </c>
      <c r="D152" s="209">
        <v>0</v>
      </c>
      <c r="E152" s="209">
        <v>1</v>
      </c>
      <c r="F152" s="209">
        <v>2</v>
      </c>
      <c r="G152" s="209">
        <v>5</v>
      </c>
      <c r="H152" s="209">
        <v>2</v>
      </c>
      <c r="I152" s="209">
        <v>1</v>
      </c>
      <c r="J152" s="209">
        <v>1</v>
      </c>
      <c r="K152" s="209">
        <v>6</v>
      </c>
      <c r="L152" s="209">
        <v>1</v>
      </c>
      <c r="M152" s="209">
        <v>0</v>
      </c>
      <c r="N152" s="209">
        <v>0</v>
      </c>
      <c r="O152" s="209">
        <v>1</v>
      </c>
      <c r="P152" s="209">
        <v>0</v>
      </c>
      <c r="Q152" s="209">
        <v>1</v>
      </c>
      <c r="R152" s="209">
        <v>1</v>
      </c>
      <c r="S152" s="209">
        <v>1</v>
      </c>
      <c r="T152" s="209">
        <v>2</v>
      </c>
      <c r="U152" s="209">
        <v>2</v>
      </c>
      <c r="V152" s="209">
        <v>6</v>
      </c>
      <c r="W152" s="209">
        <v>3</v>
      </c>
      <c r="X152" s="209">
        <v>1</v>
      </c>
      <c r="Y152" s="209">
        <v>1</v>
      </c>
      <c r="Z152" s="209">
        <v>1</v>
      </c>
      <c r="AA152" s="209">
        <v>1</v>
      </c>
      <c r="AB152" s="209">
        <v>2</v>
      </c>
      <c r="AC152" s="209">
        <v>0</v>
      </c>
      <c r="AD152" s="209">
        <v>1</v>
      </c>
      <c r="AE152" s="209">
        <v>3</v>
      </c>
      <c r="AF152" s="209">
        <v>2</v>
      </c>
      <c r="AG152" s="209">
        <v>2</v>
      </c>
      <c r="AH152" s="209">
        <v>1</v>
      </c>
      <c r="AI152" s="209">
        <v>1</v>
      </c>
      <c r="AJ152" s="209">
        <v>2</v>
      </c>
      <c r="AK152" s="209">
        <v>1</v>
      </c>
      <c r="AL152" s="209">
        <v>0</v>
      </c>
      <c r="AM152" s="209">
        <v>1</v>
      </c>
      <c r="AN152" s="209">
        <v>1</v>
      </c>
      <c r="AO152" s="209">
        <v>0</v>
      </c>
      <c r="AP152" s="209">
        <v>5</v>
      </c>
      <c r="AQ152" s="209">
        <v>0</v>
      </c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</row>
    <row r="153" spans="1:83" thickBot="1">
      <c r="A153" s="295"/>
      <c r="B153" s="296"/>
      <c r="C153" s="112" t="s">
        <v>870</v>
      </c>
      <c r="D153" s="210" t="e">
        <f t="shared" ref="D153:AP153" si="496">D152/D126*100</f>
        <v>#DIV/0!</v>
      </c>
      <c r="E153" s="210" t="e">
        <f t="shared" si="496"/>
        <v>#DIV/0!</v>
      </c>
      <c r="F153" s="210" t="e">
        <f t="shared" si="496"/>
        <v>#DIV/0!</v>
      </c>
      <c r="G153" s="210" t="e">
        <f t="shared" si="496"/>
        <v>#DIV/0!</v>
      </c>
      <c r="H153" s="210" t="e">
        <f t="shared" si="496"/>
        <v>#DIV/0!</v>
      </c>
      <c r="I153" s="210">
        <f t="shared" si="496"/>
        <v>100</v>
      </c>
      <c r="J153" s="210" t="e">
        <f t="shared" si="496"/>
        <v>#DIV/0!</v>
      </c>
      <c r="K153" s="210" t="e">
        <f t="shared" si="496"/>
        <v>#DIV/0!</v>
      </c>
      <c r="L153" s="210">
        <f t="shared" si="496"/>
        <v>100</v>
      </c>
      <c r="M153" s="210" t="e">
        <f t="shared" si="496"/>
        <v>#DIV/0!</v>
      </c>
      <c r="N153" s="210" t="e">
        <f t="shared" si="496"/>
        <v>#DIV/0!</v>
      </c>
      <c r="O153" s="210" t="e">
        <f t="shared" si="496"/>
        <v>#DIV/0!</v>
      </c>
      <c r="P153" s="210" t="e">
        <f t="shared" si="496"/>
        <v>#DIV/0!</v>
      </c>
      <c r="Q153" s="210" t="e">
        <f t="shared" si="496"/>
        <v>#DIV/0!</v>
      </c>
      <c r="R153" s="210" t="e">
        <f t="shared" si="496"/>
        <v>#DIV/0!</v>
      </c>
      <c r="S153" s="210" t="e">
        <f t="shared" si="496"/>
        <v>#DIV/0!</v>
      </c>
      <c r="T153" s="210" t="e">
        <f t="shared" si="496"/>
        <v>#DIV/0!</v>
      </c>
      <c r="U153" s="210" t="e">
        <f>U152/U126*100</f>
        <v>#DIV/0!</v>
      </c>
      <c r="V153" s="210" t="e">
        <f t="shared" si="496"/>
        <v>#DIV/0!</v>
      </c>
      <c r="W153" s="210">
        <f t="shared" si="496"/>
        <v>150</v>
      </c>
      <c r="X153" s="210" t="e">
        <f t="shared" si="496"/>
        <v>#DIV/0!</v>
      </c>
      <c r="Y153" s="210" t="e">
        <f t="shared" si="496"/>
        <v>#DIV/0!</v>
      </c>
      <c r="Z153" s="210" t="e">
        <f t="shared" si="496"/>
        <v>#DIV/0!</v>
      </c>
      <c r="AA153" s="210">
        <f>AA152/AA126*100</f>
        <v>100</v>
      </c>
      <c r="AB153" s="210" t="e">
        <f t="shared" si="496"/>
        <v>#DIV/0!</v>
      </c>
      <c r="AC153" s="210" t="e">
        <f>AC152/AC126*100</f>
        <v>#DIV/0!</v>
      </c>
      <c r="AD153" s="210" t="e">
        <f>AD152/AD126*100</f>
        <v>#DIV/0!</v>
      </c>
      <c r="AE153" s="210" t="e">
        <f>AE152/AE126*100</f>
        <v>#DIV/0!</v>
      </c>
      <c r="AF153" s="210" t="e">
        <f t="shared" si="496"/>
        <v>#DIV/0!</v>
      </c>
      <c r="AG153" s="210" t="e">
        <f>AG152/AG126*100</f>
        <v>#DIV/0!</v>
      </c>
      <c r="AH153" s="210">
        <f>AH152/AH126*100</f>
        <v>50</v>
      </c>
      <c r="AI153" s="210" t="e">
        <f t="shared" si="496"/>
        <v>#DIV/0!</v>
      </c>
      <c r="AJ153" s="210" t="e">
        <f>AJ152/AJ126*100</f>
        <v>#DIV/0!</v>
      </c>
      <c r="AK153" s="210" t="e">
        <f t="shared" si="496"/>
        <v>#DIV/0!</v>
      </c>
      <c r="AL153" s="210" t="e">
        <f>AL152/AL126*100</f>
        <v>#DIV/0!</v>
      </c>
      <c r="AM153" s="210" t="e">
        <f>AM152/AM126*100</f>
        <v>#DIV/0!</v>
      </c>
      <c r="AN153" s="210" t="e">
        <f t="shared" si="496"/>
        <v>#DIV/0!</v>
      </c>
      <c r="AO153" s="210" t="e">
        <f t="shared" si="496"/>
        <v>#DIV/0!</v>
      </c>
      <c r="AP153" s="210" t="e">
        <f t="shared" si="496"/>
        <v>#DIV/0!</v>
      </c>
      <c r="AQ153" s="210" t="e">
        <f>AQ152/AQ126*100</f>
        <v>#DIV/0!</v>
      </c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</row>
    <row r="154" spans="1:83" ht="15.75" customHeight="1" thickBot="1">
      <c r="A154" s="295"/>
      <c r="B154" s="296" t="s">
        <v>1044</v>
      </c>
      <c r="C154" s="112" t="s">
        <v>869</v>
      </c>
      <c r="D154" s="211">
        <v>4</v>
      </c>
      <c r="E154" s="211">
        <v>6</v>
      </c>
      <c r="F154" s="211">
        <v>1</v>
      </c>
      <c r="G154" s="211">
        <v>8</v>
      </c>
      <c r="H154" s="211">
        <v>5</v>
      </c>
      <c r="I154" s="211">
        <v>6</v>
      </c>
      <c r="J154" s="211">
        <v>3</v>
      </c>
      <c r="K154" s="211">
        <v>7</v>
      </c>
      <c r="L154" s="211">
        <v>9</v>
      </c>
      <c r="M154" s="211">
        <v>6</v>
      </c>
      <c r="N154" s="211">
        <v>5</v>
      </c>
      <c r="O154" s="211">
        <v>9</v>
      </c>
      <c r="P154" s="211">
        <v>7</v>
      </c>
      <c r="Q154" s="211">
        <v>3</v>
      </c>
      <c r="R154" s="211">
        <v>1</v>
      </c>
      <c r="S154" s="211">
        <v>4</v>
      </c>
      <c r="T154" s="211">
        <v>7</v>
      </c>
      <c r="U154" s="211">
        <v>13</v>
      </c>
      <c r="V154" s="211">
        <v>15</v>
      </c>
      <c r="W154" s="211">
        <v>13</v>
      </c>
      <c r="X154" s="211">
        <v>15</v>
      </c>
      <c r="Y154" s="211">
        <v>16</v>
      </c>
      <c r="Z154" s="211">
        <v>5</v>
      </c>
      <c r="AA154" s="211">
        <v>14</v>
      </c>
      <c r="AB154" s="211">
        <v>14</v>
      </c>
      <c r="AC154" s="211">
        <v>20</v>
      </c>
      <c r="AD154" s="211">
        <v>14</v>
      </c>
      <c r="AE154" s="211">
        <v>10</v>
      </c>
      <c r="AF154" s="211">
        <v>15</v>
      </c>
      <c r="AG154" s="211">
        <v>12</v>
      </c>
      <c r="AH154" s="211">
        <v>15</v>
      </c>
      <c r="AI154" s="211">
        <v>15</v>
      </c>
      <c r="AJ154" s="211">
        <v>16</v>
      </c>
      <c r="AK154" s="211">
        <v>5</v>
      </c>
      <c r="AL154" s="211">
        <v>13</v>
      </c>
      <c r="AM154" s="211">
        <v>11</v>
      </c>
      <c r="AN154" s="211">
        <v>6</v>
      </c>
      <c r="AO154" s="211">
        <v>6</v>
      </c>
      <c r="AP154" s="211">
        <v>9</v>
      </c>
      <c r="AQ154" s="211">
        <v>13</v>
      </c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</row>
    <row r="155" spans="1:83" thickBot="1">
      <c r="A155" s="295"/>
      <c r="B155" s="296"/>
      <c r="C155" s="112" t="s">
        <v>870</v>
      </c>
      <c r="D155" s="205" t="e">
        <f t="shared" ref="D155:AP155" si="497">D154/D126*100</f>
        <v>#DIV/0!</v>
      </c>
      <c r="E155" s="205" t="e">
        <f t="shared" si="497"/>
        <v>#DIV/0!</v>
      </c>
      <c r="F155" s="205" t="e">
        <f t="shared" si="497"/>
        <v>#DIV/0!</v>
      </c>
      <c r="G155" s="205" t="e">
        <f t="shared" si="497"/>
        <v>#DIV/0!</v>
      </c>
      <c r="H155" s="205" t="e">
        <f t="shared" si="497"/>
        <v>#DIV/0!</v>
      </c>
      <c r="I155" s="205">
        <f t="shared" si="497"/>
        <v>600</v>
      </c>
      <c r="J155" s="205" t="e">
        <f t="shared" si="497"/>
        <v>#DIV/0!</v>
      </c>
      <c r="K155" s="205" t="e">
        <f t="shared" si="497"/>
        <v>#DIV/0!</v>
      </c>
      <c r="L155" s="205">
        <f t="shared" si="497"/>
        <v>900</v>
      </c>
      <c r="M155" s="205" t="e">
        <f t="shared" si="497"/>
        <v>#DIV/0!</v>
      </c>
      <c r="N155" s="205" t="e">
        <f t="shared" si="497"/>
        <v>#DIV/0!</v>
      </c>
      <c r="O155" s="205" t="e">
        <f t="shared" si="497"/>
        <v>#DIV/0!</v>
      </c>
      <c r="P155" s="205" t="e">
        <f t="shared" si="497"/>
        <v>#DIV/0!</v>
      </c>
      <c r="Q155" s="205" t="e">
        <f t="shared" si="497"/>
        <v>#DIV/0!</v>
      </c>
      <c r="R155" s="205" t="e">
        <f t="shared" si="497"/>
        <v>#DIV/0!</v>
      </c>
      <c r="S155" s="205" t="e">
        <f t="shared" si="497"/>
        <v>#DIV/0!</v>
      </c>
      <c r="T155" s="205" t="e">
        <f t="shared" si="497"/>
        <v>#DIV/0!</v>
      </c>
      <c r="U155" s="205" t="e">
        <f>U154/U126*100</f>
        <v>#DIV/0!</v>
      </c>
      <c r="V155" s="205" t="e">
        <f t="shared" si="497"/>
        <v>#DIV/0!</v>
      </c>
      <c r="W155" s="205">
        <f t="shared" si="497"/>
        <v>650</v>
      </c>
      <c r="X155" s="205" t="e">
        <f t="shared" si="497"/>
        <v>#DIV/0!</v>
      </c>
      <c r="Y155" s="205" t="e">
        <f t="shared" si="497"/>
        <v>#DIV/0!</v>
      </c>
      <c r="Z155" s="205" t="e">
        <f t="shared" si="497"/>
        <v>#DIV/0!</v>
      </c>
      <c r="AA155" s="205">
        <f>AA154/AA126*100</f>
        <v>1400</v>
      </c>
      <c r="AB155" s="205" t="e">
        <f t="shared" si="497"/>
        <v>#DIV/0!</v>
      </c>
      <c r="AC155" s="205" t="e">
        <f>AC154/AC126*100</f>
        <v>#DIV/0!</v>
      </c>
      <c r="AD155" s="205" t="e">
        <f>AD154/AD126*100</f>
        <v>#DIV/0!</v>
      </c>
      <c r="AE155" s="205" t="e">
        <f>AE154/AE126*100</f>
        <v>#DIV/0!</v>
      </c>
      <c r="AF155" s="205" t="e">
        <f t="shared" si="497"/>
        <v>#DIV/0!</v>
      </c>
      <c r="AG155" s="205" t="e">
        <f>AG154/AG126*100</f>
        <v>#DIV/0!</v>
      </c>
      <c r="AH155" s="205">
        <f>AH154/AH126*100</f>
        <v>750</v>
      </c>
      <c r="AI155" s="205" t="e">
        <f t="shared" si="497"/>
        <v>#DIV/0!</v>
      </c>
      <c r="AJ155" s="205" t="e">
        <f>AJ154/AJ126*100</f>
        <v>#DIV/0!</v>
      </c>
      <c r="AK155" s="205" t="e">
        <f t="shared" si="497"/>
        <v>#DIV/0!</v>
      </c>
      <c r="AL155" s="205" t="e">
        <f>AL154/AL126*100</f>
        <v>#DIV/0!</v>
      </c>
      <c r="AM155" s="205" t="e">
        <f>AM154/AM126*100</f>
        <v>#DIV/0!</v>
      </c>
      <c r="AN155" s="205" t="e">
        <f t="shared" si="497"/>
        <v>#DIV/0!</v>
      </c>
      <c r="AO155" s="205" t="e">
        <f t="shared" si="497"/>
        <v>#DIV/0!</v>
      </c>
      <c r="AP155" s="205" t="e">
        <f t="shared" si="497"/>
        <v>#DIV/0!</v>
      </c>
      <c r="AQ155" s="205" t="e">
        <f>AQ154/AQ126*100</f>
        <v>#DIV/0!</v>
      </c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</row>
    <row r="156" spans="1:83" ht="15.75" customHeight="1" thickBot="1">
      <c r="A156" s="295"/>
      <c r="B156" s="296" t="s">
        <v>1045</v>
      </c>
      <c r="C156" s="112" t="s">
        <v>869</v>
      </c>
      <c r="D156" s="211">
        <v>4</v>
      </c>
      <c r="E156" s="211">
        <v>6</v>
      </c>
      <c r="F156" s="211">
        <v>1</v>
      </c>
      <c r="G156" s="211">
        <v>1</v>
      </c>
      <c r="H156" s="211">
        <v>3</v>
      </c>
      <c r="I156" s="211">
        <v>3</v>
      </c>
      <c r="J156" s="211">
        <v>7</v>
      </c>
      <c r="K156" s="211">
        <v>4</v>
      </c>
      <c r="L156" s="211">
        <v>1</v>
      </c>
      <c r="M156" s="211">
        <v>2</v>
      </c>
      <c r="N156" s="211">
        <v>8</v>
      </c>
      <c r="O156" s="211">
        <v>1</v>
      </c>
      <c r="P156" s="211">
        <v>3</v>
      </c>
      <c r="Q156" s="211">
        <v>7</v>
      </c>
      <c r="R156" s="211">
        <v>4</v>
      </c>
      <c r="S156" s="211">
        <v>5</v>
      </c>
      <c r="T156" s="211">
        <v>1</v>
      </c>
      <c r="U156" s="211">
        <v>11</v>
      </c>
      <c r="V156" s="211">
        <v>2</v>
      </c>
      <c r="W156" s="211">
        <v>7</v>
      </c>
      <c r="X156" s="211">
        <v>5</v>
      </c>
      <c r="Y156" s="211">
        <v>2</v>
      </c>
      <c r="Z156" s="211">
        <v>5</v>
      </c>
      <c r="AA156" s="211">
        <v>13</v>
      </c>
      <c r="AB156" s="211">
        <v>5</v>
      </c>
      <c r="AC156" s="211">
        <v>8</v>
      </c>
      <c r="AD156" s="211">
        <v>4</v>
      </c>
      <c r="AE156" s="211">
        <v>4</v>
      </c>
      <c r="AF156" s="211">
        <v>7</v>
      </c>
      <c r="AG156" s="211">
        <v>12</v>
      </c>
      <c r="AH156" s="211">
        <v>3</v>
      </c>
      <c r="AI156" s="211">
        <v>5</v>
      </c>
      <c r="AJ156" s="211">
        <v>4</v>
      </c>
      <c r="AK156" s="211">
        <v>7</v>
      </c>
      <c r="AL156" s="211">
        <v>4</v>
      </c>
      <c r="AM156" s="211">
        <v>11</v>
      </c>
      <c r="AN156" s="211">
        <v>1</v>
      </c>
      <c r="AO156" s="211">
        <v>2</v>
      </c>
      <c r="AP156" s="211">
        <v>4</v>
      </c>
      <c r="AQ156" s="211">
        <v>8</v>
      </c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</row>
    <row r="157" spans="1:83" thickBot="1">
      <c r="A157" s="295"/>
      <c r="B157" s="296"/>
      <c r="C157" s="112" t="s">
        <v>870</v>
      </c>
      <c r="D157" s="205" t="e">
        <f t="shared" ref="D157:AP157" si="498">D156/D126*100</f>
        <v>#DIV/0!</v>
      </c>
      <c r="E157" s="205" t="e">
        <f t="shared" si="498"/>
        <v>#DIV/0!</v>
      </c>
      <c r="F157" s="205" t="e">
        <f t="shared" si="498"/>
        <v>#DIV/0!</v>
      </c>
      <c r="G157" s="205" t="e">
        <f t="shared" si="498"/>
        <v>#DIV/0!</v>
      </c>
      <c r="H157" s="205" t="e">
        <f t="shared" si="498"/>
        <v>#DIV/0!</v>
      </c>
      <c r="I157" s="205">
        <f t="shared" si="498"/>
        <v>300</v>
      </c>
      <c r="J157" s="205" t="e">
        <f t="shared" si="498"/>
        <v>#DIV/0!</v>
      </c>
      <c r="K157" s="205" t="e">
        <f t="shared" si="498"/>
        <v>#DIV/0!</v>
      </c>
      <c r="L157" s="205">
        <f t="shared" si="498"/>
        <v>100</v>
      </c>
      <c r="M157" s="205" t="e">
        <f t="shared" si="498"/>
        <v>#DIV/0!</v>
      </c>
      <c r="N157" s="205" t="e">
        <f t="shared" si="498"/>
        <v>#DIV/0!</v>
      </c>
      <c r="O157" s="205" t="e">
        <f t="shared" si="498"/>
        <v>#DIV/0!</v>
      </c>
      <c r="P157" s="205" t="e">
        <f t="shared" si="498"/>
        <v>#DIV/0!</v>
      </c>
      <c r="Q157" s="205" t="e">
        <f t="shared" si="498"/>
        <v>#DIV/0!</v>
      </c>
      <c r="R157" s="205" t="e">
        <f t="shared" si="498"/>
        <v>#DIV/0!</v>
      </c>
      <c r="S157" s="205" t="e">
        <f t="shared" si="498"/>
        <v>#DIV/0!</v>
      </c>
      <c r="T157" s="205" t="e">
        <f t="shared" si="498"/>
        <v>#DIV/0!</v>
      </c>
      <c r="U157" s="205" t="e">
        <f>U156/U126*100</f>
        <v>#DIV/0!</v>
      </c>
      <c r="V157" s="205" t="e">
        <f t="shared" si="498"/>
        <v>#DIV/0!</v>
      </c>
      <c r="W157" s="205">
        <f t="shared" si="498"/>
        <v>350</v>
      </c>
      <c r="X157" s="205" t="e">
        <f t="shared" si="498"/>
        <v>#DIV/0!</v>
      </c>
      <c r="Y157" s="205" t="e">
        <f t="shared" si="498"/>
        <v>#DIV/0!</v>
      </c>
      <c r="Z157" s="205" t="e">
        <f t="shared" si="498"/>
        <v>#DIV/0!</v>
      </c>
      <c r="AA157" s="205">
        <f>AA156/AA126*100</f>
        <v>1300</v>
      </c>
      <c r="AB157" s="205" t="e">
        <f t="shared" si="498"/>
        <v>#DIV/0!</v>
      </c>
      <c r="AC157" s="205" t="e">
        <f>AC156/AC126*100</f>
        <v>#DIV/0!</v>
      </c>
      <c r="AD157" s="205" t="e">
        <f>AD156/AD126*100</f>
        <v>#DIV/0!</v>
      </c>
      <c r="AE157" s="205" t="e">
        <f>AE156/AE126*100</f>
        <v>#DIV/0!</v>
      </c>
      <c r="AF157" s="205" t="e">
        <f t="shared" si="498"/>
        <v>#DIV/0!</v>
      </c>
      <c r="AG157" s="205" t="e">
        <f>AG156/AG126*100</f>
        <v>#DIV/0!</v>
      </c>
      <c r="AH157" s="205">
        <f>AH156/AH126*100</f>
        <v>150</v>
      </c>
      <c r="AI157" s="205" t="e">
        <f t="shared" si="498"/>
        <v>#DIV/0!</v>
      </c>
      <c r="AJ157" s="205" t="e">
        <f>AJ156/AJ126*100</f>
        <v>#DIV/0!</v>
      </c>
      <c r="AK157" s="205" t="e">
        <f t="shared" si="498"/>
        <v>#DIV/0!</v>
      </c>
      <c r="AL157" s="205" t="e">
        <f>AL156/AL126*100</f>
        <v>#DIV/0!</v>
      </c>
      <c r="AM157" s="205" t="e">
        <f>AM156/AM126*100</f>
        <v>#DIV/0!</v>
      </c>
      <c r="AN157" s="205" t="e">
        <f t="shared" si="498"/>
        <v>#DIV/0!</v>
      </c>
      <c r="AO157" s="205" t="e">
        <f t="shared" si="498"/>
        <v>#DIV/0!</v>
      </c>
      <c r="AP157" s="205" t="e">
        <f t="shared" si="498"/>
        <v>#DIV/0!</v>
      </c>
      <c r="AQ157" s="205" t="e">
        <f>AQ156/AQ126*100</f>
        <v>#DIV/0!</v>
      </c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</row>
    <row r="158" spans="1:83" ht="15.75" customHeight="1" thickBot="1">
      <c r="A158" s="295"/>
      <c r="B158" s="296" t="s">
        <v>1046</v>
      </c>
      <c r="C158" s="112" t="s">
        <v>869</v>
      </c>
      <c r="D158" s="211">
        <v>2</v>
      </c>
      <c r="E158" s="211">
        <v>0</v>
      </c>
      <c r="F158" s="211">
        <v>1</v>
      </c>
      <c r="G158" s="211">
        <v>8</v>
      </c>
      <c r="H158" s="211">
        <v>3</v>
      </c>
      <c r="I158" s="211">
        <v>3</v>
      </c>
      <c r="J158" s="211">
        <v>6</v>
      </c>
      <c r="K158" s="211">
        <v>2</v>
      </c>
      <c r="L158" s="211">
        <v>1</v>
      </c>
      <c r="M158" s="211">
        <v>2</v>
      </c>
      <c r="N158" s="211">
        <v>2</v>
      </c>
      <c r="O158" s="211">
        <v>0</v>
      </c>
      <c r="P158" s="211">
        <v>0</v>
      </c>
      <c r="Q158" s="211">
        <v>4</v>
      </c>
      <c r="R158" s="211">
        <v>1</v>
      </c>
      <c r="S158" s="211">
        <v>4</v>
      </c>
      <c r="T158" s="211">
        <v>0</v>
      </c>
      <c r="U158" s="211">
        <v>6</v>
      </c>
      <c r="V158" s="211">
        <v>0</v>
      </c>
      <c r="W158" s="211">
        <v>2</v>
      </c>
      <c r="X158" s="211">
        <v>3</v>
      </c>
      <c r="Y158" s="211">
        <v>0</v>
      </c>
      <c r="Z158" s="211">
        <v>5</v>
      </c>
      <c r="AA158" s="211">
        <v>10</v>
      </c>
      <c r="AB158" s="211">
        <v>5</v>
      </c>
      <c r="AC158" s="211">
        <v>0</v>
      </c>
      <c r="AD158" s="211">
        <v>0</v>
      </c>
      <c r="AE158" s="211">
        <v>2</v>
      </c>
      <c r="AF158" s="211">
        <v>3</v>
      </c>
      <c r="AG158" s="211">
        <v>0</v>
      </c>
      <c r="AH158" s="211">
        <v>0</v>
      </c>
      <c r="AI158" s="211">
        <v>1</v>
      </c>
      <c r="AJ158" s="211">
        <v>0</v>
      </c>
      <c r="AK158" s="211">
        <v>7</v>
      </c>
      <c r="AL158" s="211">
        <v>0</v>
      </c>
      <c r="AM158" s="211">
        <v>0</v>
      </c>
      <c r="AN158" s="211">
        <v>0</v>
      </c>
      <c r="AO158" s="211">
        <v>1</v>
      </c>
      <c r="AP158" s="211">
        <v>0</v>
      </c>
      <c r="AQ158" s="211">
        <v>0</v>
      </c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</row>
    <row r="159" spans="1:83" thickBot="1">
      <c r="A159" s="295"/>
      <c r="B159" s="296"/>
      <c r="C159" s="112" t="s">
        <v>870</v>
      </c>
      <c r="D159" s="205" t="e">
        <f t="shared" ref="D159:AP159" si="499">D158/D126*100</f>
        <v>#DIV/0!</v>
      </c>
      <c r="E159" s="205" t="e">
        <f t="shared" si="499"/>
        <v>#DIV/0!</v>
      </c>
      <c r="F159" s="205" t="e">
        <f t="shared" si="499"/>
        <v>#DIV/0!</v>
      </c>
      <c r="G159" s="205" t="e">
        <f t="shared" si="499"/>
        <v>#DIV/0!</v>
      </c>
      <c r="H159" s="205" t="e">
        <f t="shared" si="499"/>
        <v>#DIV/0!</v>
      </c>
      <c r="I159" s="205">
        <f t="shared" si="499"/>
        <v>300</v>
      </c>
      <c r="J159" s="205" t="e">
        <f t="shared" si="499"/>
        <v>#DIV/0!</v>
      </c>
      <c r="K159" s="205" t="e">
        <f t="shared" si="499"/>
        <v>#DIV/0!</v>
      </c>
      <c r="L159" s="205">
        <f t="shared" si="499"/>
        <v>100</v>
      </c>
      <c r="M159" s="205" t="e">
        <f t="shared" si="499"/>
        <v>#DIV/0!</v>
      </c>
      <c r="N159" s="205" t="e">
        <f t="shared" si="499"/>
        <v>#DIV/0!</v>
      </c>
      <c r="O159" s="205" t="e">
        <f t="shared" si="499"/>
        <v>#DIV/0!</v>
      </c>
      <c r="P159" s="205" t="e">
        <f t="shared" si="499"/>
        <v>#DIV/0!</v>
      </c>
      <c r="Q159" s="205" t="e">
        <f t="shared" si="499"/>
        <v>#DIV/0!</v>
      </c>
      <c r="R159" s="205" t="e">
        <f t="shared" si="499"/>
        <v>#DIV/0!</v>
      </c>
      <c r="S159" s="205" t="e">
        <f t="shared" si="499"/>
        <v>#DIV/0!</v>
      </c>
      <c r="T159" s="205" t="e">
        <f t="shared" si="499"/>
        <v>#DIV/0!</v>
      </c>
      <c r="U159" s="205" t="e">
        <f>U158/U126*100</f>
        <v>#DIV/0!</v>
      </c>
      <c r="V159" s="205" t="e">
        <f t="shared" si="499"/>
        <v>#DIV/0!</v>
      </c>
      <c r="W159" s="205">
        <f t="shared" si="499"/>
        <v>100</v>
      </c>
      <c r="X159" s="205" t="e">
        <f t="shared" si="499"/>
        <v>#DIV/0!</v>
      </c>
      <c r="Y159" s="205" t="e">
        <f t="shared" si="499"/>
        <v>#DIV/0!</v>
      </c>
      <c r="Z159" s="205" t="e">
        <f t="shared" si="499"/>
        <v>#DIV/0!</v>
      </c>
      <c r="AA159" s="205">
        <f>AA158/AA126*100</f>
        <v>1000</v>
      </c>
      <c r="AB159" s="205" t="e">
        <f t="shared" si="499"/>
        <v>#DIV/0!</v>
      </c>
      <c r="AC159" s="205" t="e">
        <f>AC158/AC126*100</f>
        <v>#DIV/0!</v>
      </c>
      <c r="AD159" s="205" t="e">
        <f>AD158/AD126*100</f>
        <v>#DIV/0!</v>
      </c>
      <c r="AE159" s="205" t="e">
        <f>AE158/AE126*100</f>
        <v>#DIV/0!</v>
      </c>
      <c r="AF159" s="205" t="e">
        <f t="shared" si="499"/>
        <v>#DIV/0!</v>
      </c>
      <c r="AG159" s="205" t="e">
        <f>AG158/AG126*100</f>
        <v>#DIV/0!</v>
      </c>
      <c r="AH159" s="205">
        <f>AH158/AH126*100</f>
        <v>0</v>
      </c>
      <c r="AI159" s="205" t="e">
        <f t="shared" si="499"/>
        <v>#DIV/0!</v>
      </c>
      <c r="AJ159" s="205" t="e">
        <f>AJ158/AJ126*100</f>
        <v>#DIV/0!</v>
      </c>
      <c r="AK159" s="205" t="e">
        <f t="shared" si="499"/>
        <v>#DIV/0!</v>
      </c>
      <c r="AL159" s="205" t="e">
        <f>AL158/AL126*100</f>
        <v>#DIV/0!</v>
      </c>
      <c r="AM159" s="205" t="e">
        <f>AM158/AM126*100</f>
        <v>#DIV/0!</v>
      </c>
      <c r="AN159" s="205" t="e">
        <f t="shared" si="499"/>
        <v>#DIV/0!</v>
      </c>
      <c r="AO159" s="205" t="e">
        <f t="shared" si="499"/>
        <v>#DIV/0!</v>
      </c>
      <c r="AP159" s="205" t="e">
        <f t="shared" si="499"/>
        <v>#DIV/0!</v>
      </c>
      <c r="AQ159" s="205" t="e">
        <f>AQ158/AQ126*100</f>
        <v>#DIV/0!</v>
      </c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</row>
    <row r="160" spans="1:83" ht="15" customHeight="1" thickBot="1">
      <c r="A160" s="295"/>
      <c r="B160" s="296" t="s">
        <v>1047</v>
      </c>
      <c r="C160" s="112" t="s">
        <v>869</v>
      </c>
      <c r="D160" s="211">
        <v>0</v>
      </c>
      <c r="E160" s="211">
        <v>0</v>
      </c>
      <c r="F160" s="211">
        <v>1</v>
      </c>
      <c r="G160" s="211">
        <v>1</v>
      </c>
      <c r="H160" s="211">
        <v>1</v>
      </c>
      <c r="I160" s="211">
        <v>0</v>
      </c>
      <c r="J160" s="211">
        <v>0</v>
      </c>
      <c r="K160" s="211">
        <v>3</v>
      </c>
      <c r="L160" s="211">
        <v>0</v>
      </c>
      <c r="M160" s="211">
        <v>0</v>
      </c>
      <c r="N160" s="211">
        <v>0</v>
      </c>
      <c r="O160" s="211">
        <v>0</v>
      </c>
      <c r="P160" s="211">
        <v>0</v>
      </c>
      <c r="Q160" s="211">
        <v>0</v>
      </c>
      <c r="R160" s="211">
        <v>0</v>
      </c>
      <c r="S160" s="211">
        <v>0</v>
      </c>
      <c r="T160" s="211">
        <v>0</v>
      </c>
      <c r="U160" s="211">
        <v>0</v>
      </c>
      <c r="V160" s="211">
        <v>0</v>
      </c>
      <c r="W160" s="211">
        <v>3</v>
      </c>
      <c r="X160" s="211">
        <v>0</v>
      </c>
      <c r="Y160" s="211">
        <v>0</v>
      </c>
      <c r="Z160" s="211">
        <v>0</v>
      </c>
      <c r="AA160" s="211">
        <v>0</v>
      </c>
      <c r="AB160" s="211">
        <v>0</v>
      </c>
      <c r="AC160" s="211">
        <v>0</v>
      </c>
      <c r="AD160" s="211">
        <v>0</v>
      </c>
      <c r="AE160" s="211">
        <v>0</v>
      </c>
      <c r="AF160" s="211">
        <v>0</v>
      </c>
      <c r="AG160" s="211">
        <v>0</v>
      </c>
      <c r="AH160" s="211">
        <v>0</v>
      </c>
      <c r="AI160" s="211">
        <v>1</v>
      </c>
      <c r="AJ160" s="211">
        <v>0</v>
      </c>
      <c r="AK160" s="211">
        <v>0</v>
      </c>
      <c r="AL160" s="211">
        <v>0</v>
      </c>
      <c r="AM160" s="211">
        <v>0</v>
      </c>
      <c r="AN160" s="211">
        <v>0</v>
      </c>
      <c r="AO160" s="211">
        <v>0</v>
      </c>
      <c r="AP160" s="211">
        <v>0</v>
      </c>
      <c r="AQ160" s="211">
        <v>0</v>
      </c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</row>
    <row r="161" spans="1:83" ht="15" customHeight="1" thickBot="1">
      <c r="A161" s="295"/>
      <c r="B161" s="296"/>
      <c r="C161" s="112" t="s">
        <v>870</v>
      </c>
      <c r="D161" s="205" t="e">
        <f t="shared" ref="D161:AP161" si="500">D160/D126*100</f>
        <v>#DIV/0!</v>
      </c>
      <c r="E161" s="205" t="e">
        <f t="shared" si="500"/>
        <v>#DIV/0!</v>
      </c>
      <c r="F161" s="205" t="e">
        <f t="shared" si="500"/>
        <v>#DIV/0!</v>
      </c>
      <c r="G161" s="205" t="e">
        <f t="shared" si="500"/>
        <v>#DIV/0!</v>
      </c>
      <c r="H161" s="205" t="e">
        <f t="shared" si="500"/>
        <v>#DIV/0!</v>
      </c>
      <c r="I161" s="205">
        <f t="shared" si="500"/>
        <v>0</v>
      </c>
      <c r="J161" s="205" t="e">
        <f t="shared" si="500"/>
        <v>#DIV/0!</v>
      </c>
      <c r="K161" s="205" t="e">
        <f t="shared" si="500"/>
        <v>#DIV/0!</v>
      </c>
      <c r="L161" s="205">
        <f t="shared" si="500"/>
        <v>0</v>
      </c>
      <c r="M161" s="205" t="e">
        <f t="shared" si="500"/>
        <v>#DIV/0!</v>
      </c>
      <c r="N161" s="205" t="e">
        <f t="shared" si="500"/>
        <v>#DIV/0!</v>
      </c>
      <c r="O161" s="205" t="e">
        <f t="shared" si="500"/>
        <v>#DIV/0!</v>
      </c>
      <c r="P161" s="205" t="e">
        <f t="shared" si="500"/>
        <v>#DIV/0!</v>
      </c>
      <c r="Q161" s="205" t="e">
        <f t="shared" si="500"/>
        <v>#DIV/0!</v>
      </c>
      <c r="R161" s="205" t="e">
        <f t="shared" si="500"/>
        <v>#DIV/0!</v>
      </c>
      <c r="S161" s="205" t="e">
        <f t="shared" si="500"/>
        <v>#DIV/0!</v>
      </c>
      <c r="T161" s="205" t="e">
        <f t="shared" si="500"/>
        <v>#DIV/0!</v>
      </c>
      <c r="U161" s="205" t="e">
        <f>U160/U126*100</f>
        <v>#DIV/0!</v>
      </c>
      <c r="V161" s="205" t="e">
        <f t="shared" si="500"/>
        <v>#DIV/0!</v>
      </c>
      <c r="W161" s="205">
        <f t="shared" si="500"/>
        <v>150</v>
      </c>
      <c r="X161" s="205" t="e">
        <f t="shared" si="500"/>
        <v>#DIV/0!</v>
      </c>
      <c r="Y161" s="205" t="e">
        <f t="shared" si="500"/>
        <v>#DIV/0!</v>
      </c>
      <c r="Z161" s="205" t="e">
        <f t="shared" si="500"/>
        <v>#DIV/0!</v>
      </c>
      <c r="AA161" s="205">
        <f>AA160/AA126*100</f>
        <v>0</v>
      </c>
      <c r="AB161" s="205" t="e">
        <f t="shared" si="500"/>
        <v>#DIV/0!</v>
      </c>
      <c r="AC161" s="205" t="e">
        <f>AC160/AC126*100</f>
        <v>#DIV/0!</v>
      </c>
      <c r="AD161" s="205" t="e">
        <f>AD160/AD126*100</f>
        <v>#DIV/0!</v>
      </c>
      <c r="AE161" s="205" t="e">
        <f>AE160/AE126*100</f>
        <v>#DIV/0!</v>
      </c>
      <c r="AF161" s="205" t="e">
        <f t="shared" si="500"/>
        <v>#DIV/0!</v>
      </c>
      <c r="AG161" s="205" t="e">
        <f>AG160/AG126*100</f>
        <v>#DIV/0!</v>
      </c>
      <c r="AH161" s="205">
        <f>AH160/AH126*100</f>
        <v>0</v>
      </c>
      <c r="AI161" s="205" t="e">
        <f t="shared" si="500"/>
        <v>#DIV/0!</v>
      </c>
      <c r="AJ161" s="205" t="e">
        <f>AJ160/AJ126*100</f>
        <v>#DIV/0!</v>
      </c>
      <c r="AK161" s="205" t="e">
        <f t="shared" si="500"/>
        <v>#DIV/0!</v>
      </c>
      <c r="AL161" s="205" t="e">
        <f>AL160/AL126*100</f>
        <v>#DIV/0!</v>
      </c>
      <c r="AM161" s="205" t="e">
        <f>AM160/AM126*100</f>
        <v>#DIV/0!</v>
      </c>
      <c r="AN161" s="205" t="e">
        <f t="shared" si="500"/>
        <v>#DIV/0!</v>
      </c>
      <c r="AO161" s="205" t="e">
        <f t="shared" si="500"/>
        <v>#DIV/0!</v>
      </c>
      <c r="AP161" s="205" t="e">
        <f t="shared" si="500"/>
        <v>#DIV/0!</v>
      </c>
      <c r="AQ161" s="205" t="e">
        <f>AQ160/AQ126*100</f>
        <v>#DIV/0!</v>
      </c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</row>
    <row r="162" spans="1:83" ht="23.25" customHeight="1" thickBot="1">
      <c r="A162" s="294" t="s">
        <v>1194</v>
      </c>
      <c r="B162" s="123" t="s">
        <v>1195</v>
      </c>
      <c r="C162" s="118" t="s">
        <v>870</v>
      </c>
      <c r="D162" s="215">
        <f>(D163+D164+D165+D166)/40*100</f>
        <v>85</v>
      </c>
      <c r="E162" s="215">
        <f>(E163+E164+E165+E166)/40*100</f>
        <v>90</v>
      </c>
      <c r="F162" s="215">
        <f t="shared" ref="F162:AQ162" si="501">(F163+F164+F165+F166)/40*100</f>
        <v>100</v>
      </c>
      <c r="G162" s="215">
        <f t="shared" si="501"/>
        <v>90</v>
      </c>
      <c r="H162" s="215">
        <f t="shared" si="501"/>
        <v>100</v>
      </c>
      <c r="I162" s="215">
        <f t="shared" si="501"/>
        <v>100</v>
      </c>
      <c r="J162" s="215">
        <f t="shared" si="501"/>
        <v>100</v>
      </c>
      <c r="K162" s="215">
        <f t="shared" si="501"/>
        <v>82.5</v>
      </c>
      <c r="L162" s="215">
        <f t="shared" si="501"/>
        <v>77.5</v>
      </c>
      <c r="M162" s="215">
        <f t="shared" si="501"/>
        <v>57.499999999999993</v>
      </c>
      <c r="N162" s="215">
        <f t="shared" si="501"/>
        <v>85</v>
      </c>
      <c r="O162" s="215">
        <f t="shared" si="501"/>
        <v>100</v>
      </c>
      <c r="P162" s="215">
        <f t="shared" si="501"/>
        <v>100</v>
      </c>
      <c r="Q162" s="215">
        <f t="shared" si="501"/>
        <v>100</v>
      </c>
      <c r="R162" s="215">
        <f t="shared" si="501"/>
        <v>85</v>
      </c>
      <c r="S162" s="215">
        <f t="shared" si="501"/>
        <v>87.5</v>
      </c>
      <c r="T162" s="215">
        <f t="shared" si="501"/>
        <v>95</v>
      </c>
      <c r="U162" s="215">
        <f t="shared" si="501"/>
        <v>80</v>
      </c>
      <c r="V162" s="215">
        <f t="shared" si="501"/>
        <v>87.5</v>
      </c>
      <c r="W162" s="215">
        <f t="shared" si="501"/>
        <v>100</v>
      </c>
      <c r="X162" s="215">
        <f t="shared" si="501"/>
        <v>90</v>
      </c>
      <c r="Y162" s="215">
        <f t="shared" si="501"/>
        <v>100</v>
      </c>
      <c r="Z162" s="215">
        <f t="shared" si="501"/>
        <v>67.5</v>
      </c>
      <c r="AA162" s="215">
        <f t="shared" si="501"/>
        <v>100</v>
      </c>
      <c r="AB162" s="215">
        <f t="shared" si="501"/>
        <v>85</v>
      </c>
      <c r="AC162" s="215">
        <f t="shared" si="501"/>
        <v>100</v>
      </c>
      <c r="AD162" s="215">
        <f t="shared" si="501"/>
        <v>82.5</v>
      </c>
      <c r="AE162" s="215">
        <f>(AE163+AE164+AE165+AE166)/40*100</f>
        <v>100</v>
      </c>
      <c r="AF162" s="215">
        <f t="shared" si="501"/>
        <v>90</v>
      </c>
      <c r="AG162" s="215">
        <f t="shared" si="501"/>
        <v>90</v>
      </c>
      <c r="AH162" s="215">
        <f t="shared" si="501"/>
        <v>67.5</v>
      </c>
      <c r="AI162" s="215">
        <f t="shared" si="501"/>
        <v>92.5</v>
      </c>
      <c r="AJ162" s="215">
        <f t="shared" si="501"/>
        <v>80</v>
      </c>
      <c r="AK162" s="215">
        <f t="shared" si="501"/>
        <v>90</v>
      </c>
      <c r="AL162" s="215">
        <f t="shared" si="501"/>
        <v>85</v>
      </c>
      <c r="AM162" s="215">
        <f t="shared" si="501"/>
        <v>87.5</v>
      </c>
      <c r="AN162" s="215">
        <f t="shared" si="501"/>
        <v>92.5</v>
      </c>
      <c r="AO162" s="215">
        <f t="shared" si="501"/>
        <v>62.5</v>
      </c>
      <c r="AP162" s="215">
        <f t="shared" si="501"/>
        <v>100</v>
      </c>
      <c r="AQ162" s="215">
        <f t="shared" si="501"/>
        <v>82.5</v>
      </c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</row>
    <row r="163" spans="1:83" ht="36" customHeight="1" thickBot="1">
      <c r="A163" s="294"/>
      <c r="B163" s="120" t="s">
        <v>1196</v>
      </c>
      <c r="C163" s="118" t="s">
        <v>1082</v>
      </c>
      <c r="D163" s="204">
        <v>8</v>
      </c>
      <c r="E163" s="204">
        <v>9</v>
      </c>
      <c r="F163" s="204">
        <v>10</v>
      </c>
      <c r="G163" s="204">
        <v>9</v>
      </c>
      <c r="H163" s="204">
        <v>10</v>
      </c>
      <c r="I163" s="204">
        <v>10</v>
      </c>
      <c r="J163" s="204">
        <v>10</v>
      </c>
      <c r="K163" s="204">
        <v>8</v>
      </c>
      <c r="L163" s="204">
        <v>7</v>
      </c>
      <c r="M163" s="204">
        <v>6</v>
      </c>
      <c r="N163" s="204">
        <v>9</v>
      </c>
      <c r="O163" s="204">
        <v>10</v>
      </c>
      <c r="P163" s="204">
        <v>10</v>
      </c>
      <c r="Q163" s="204">
        <v>10</v>
      </c>
      <c r="R163" s="204">
        <v>8</v>
      </c>
      <c r="S163" s="204">
        <v>8</v>
      </c>
      <c r="T163" s="204">
        <v>10</v>
      </c>
      <c r="U163" s="204">
        <v>8</v>
      </c>
      <c r="V163" s="204">
        <v>9</v>
      </c>
      <c r="W163" s="204">
        <v>10</v>
      </c>
      <c r="X163" s="204">
        <v>9</v>
      </c>
      <c r="Y163" s="204">
        <v>10</v>
      </c>
      <c r="Z163" s="204">
        <v>6</v>
      </c>
      <c r="AA163" s="204">
        <v>10</v>
      </c>
      <c r="AB163" s="204">
        <v>9</v>
      </c>
      <c r="AC163" s="204">
        <v>10</v>
      </c>
      <c r="AD163" s="204">
        <v>8</v>
      </c>
      <c r="AE163" s="204">
        <v>10</v>
      </c>
      <c r="AF163" s="204">
        <v>9</v>
      </c>
      <c r="AG163" s="204">
        <v>9</v>
      </c>
      <c r="AH163" s="204">
        <v>8</v>
      </c>
      <c r="AI163" s="204">
        <v>9</v>
      </c>
      <c r="AJ163" s="204">
        <v>8</v>
      </c>
      <c r="AK163" s="204">
        <v>10</v>
      </c>
      <c r="AL163" s="204">
        <v>8</v>
      </c>
      <c r="AM163" s="204">
        <v>9</v>
      </c>
      <c r="AN163" s="204">
        <v>10</v>
      </c>
      <c r="AO163" s="204">
        <v>7</v>
      </c>
      <c r="AP163" s="204">
        <v>10</v>
      </c>
      <c r="AQ163" s="204">
        <v>8</v>
      </c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152"/>
      <c r="CB163" s="152"/>
      <c r="CC163" s="152"/>
      <c r="CD163" s="152"/>
      <c r="CE163" s="152"/>
    </row>
    <row r="164" spans="1:83" ht="31.5" customHeight="1" thickBot="1">
      <c r="A164" s="294"/>
      <c r="B164" s="120" t="s">
        <v>1197</v>
      </c>
      <c r="C164" s="118" t="s">
        <v>1082</v>
      </c>
      <c r="D164" s="204">
        <v>9</v>
      </c>
      <c r="E164" s="204">
        <v>9</v>
      </c>
      <c r="F164" s="204">
        <v>10</v>
      </c>
      <c r="G164" s="204">
        <v>9</v>
      </c>
      <c r="H164" s="204">
        <v>10</v>
      </c>
      <c r="I164" s="204">
        <v>10</v>
      </c>
      <c r="J164" s="204">
        <v>10</v>
      </c>
      <c r="K164" s="204">
        <v>8</v>
      </c>
      <c r="L164" s="204">
        <v>8</v>
      </c>
      <c r="M164" s="204">
        <v>6</v>
      </c>
      <c r="N164" s="204">
        <v>9</v>
      </c>
      <c r="O164" s="204">
        <v>10</v>
      </c>
      <c r="P164" s="204">
        <v>10</v>
      </c>
      <c r="Q164" s="204">
        <v>10</v>
      </c>
      <c r="R164" s="204">
        <v>9</v>
      </c>
      <c r="S164" s="204">
        <v>8</v>
      </c>
      <c r="T164" s="204">
        <v>9</v>
      </c>
      <c r="U164" s="204">
        <v>8</v>
      </c>
      <c r="V164" s="204">
        <v>9</v>
      </c>
      <c r="W164" s="204">
        <v>10</v>
      </c>
      <c r="X164" s="204">
        <v>10</v>
      </c>
      <c r="Y164" s="204">
        <v>10</v>
      </c>
      <c r="Z164" s="204">
        <v>6</v>
      </c>
      <c r="AA164" s="204">
        <v>10</v>
      </c>
      <c r="AB164" s="204">
        <v>9</v>
      </c>
      <c r="AC164" s="204">
        <v>10</v>
      </c>
      <c r="AD164" s="204">
        <v>9</v>
      </c>
      <c r="AE164" s="204">
        <v>10</v>
      </c>
      <c r="AF164" s="204">
        <v>9</v>
      </c>
      <c r="AG164" s="204">
        <v>9</v>
      </c>
      <c r="AH164" s="204">
        <v>7</v>
      </c>
      <c r="AI164" s="204">
        <v>9</v>
      </c>
      <c r="AJ164" s="204">
        <v>8</v>
      </c>
      <c r="AK164" s="204">
        <v>10</v>
      </c>
      <c r="AL164" s="204">
        <v>7</v>
      </c>
      <c r="AM164" s="204">
        <v>9</v>
      </c>
      <c r="AN164" s="204">
        <v>10</v>
      </c>
      <c r="AO164" s="204">
        <v>6</v>
      </c>
      <c r="AP164" s="204">
        <v>10</v>
      </c>
      <c r="AQ164" s="204">
        <v>8</v>
      </c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</row>
    <row r="165" spans="1:83" ht="31.5" customHeight="1" thickBot="1">
      <c r="A165" s="294"/>
      <c r="B165" s="124" t="s">
        <v>1198</v>
      </c>
      <c r="C165" s="118" t="s">
        <v>1082</v>
      </c>
      <c r="D165" s="204">
        <v>9</v>
      </c>
      <c r="E165" s="204">
        <v>9</v>
      </c>
      <c r="F165" s="204">
        <v>10</v>
      </c>
      <c r="G165" s="204">
        <v>9</v>
      </c>
      <c r="H165" s="204">
        <v>10</v>
      </c>
      <c r="I165" s="204">
        <v>10</v>
      </c>
      <c r="J165" s="204">
        <v>10</v>
      </c>
      <c r="K165" s="204">
        <v>8</v>
      </c>
      <c r="L165" s="204">
        <v>8</v>
      </c>
      <c r="M165" s="204">
        <v>6</v>
      </c>
      <c r="N165" s="204">
        <v>9</v>
      </c>
      <c r="O165" s="204">
        <v>10</v>
      </c>
      <c r="P165" s="204">
        <v>10</v>
      </c>
      <c r="Q165" s="204">
        <v>10</v>
      </c>
      <c r="R165" s="204">
        <v>9</v>
      </c>
      <c r="S165" s="204">
        <v>9</v>
      </c>
      <c r="T165" s="204">
        <v>9</v>
      </c>
      <c r="U165" s="204">
        <v>8</v>
      </c>
      <c r="V165" s="204">
        <v>9</v>
      </c>
      <c r="W165" s="204">
        <v>10</v>
      </c>
      <c r="X165" s="204">
        <v>8</v>
      </c>
      <c r="Y165" s="204">
        <v>10</v>
      </c>
      <c r="Z165" s="204">
        <v>7</v>
      </c>
      <c r="AA165" s="204">
        <v>10</v>
      </c>
      <c r="AB165" s="204">
        <v>8</v>
      </c>
      <c r="AC165" s="204">
        <v>10</v>
      </c>
      <c r="AD165" s="204">
        <v>8</v>
      </c>
      <c r="AE165" s="204">
        <v>10</v>
      </c>
      <c r="AF165" s="204">
        <v>9</v>
      </c>
      <c r="AG165" s="204">
        <v>9</v>
      </c>
      <c r="AH165" s="204">
        <v>7</v>
      </c>
      <c r="AI165" s="204">
        <v>10</v>
      </c>
      <c r="AJ165" s="204">
        <v>8</v>
      </c>
      <c r="AK165" s="204">
        <v>10</v>
      </c>
      <c r="AL165" s="204">
        <v>9</v>
      </c>
      <c r="AM165" s="204">
        <v>9</v>
      </c>
      <c r="AN165" s="204">
        <v>10</v>
      </c>
      <c r="AO165" s="204">
        <v>6</v>
      </c>
      <c r="AP165" s="204">
        <v>10</v>
      </c>
      <c r="AQ165" s="204">
        <v>8</v>
      </c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</row>
    <row r="166" spans="1:83" ht="21.75" customHeight="1" thickBot="1">
      <c r="A166" s="294"/>
      <c r="B166" s="125" t="s">
        <v>1199</v>
      </c>
      <c r="C166" s="118" t="s">
        <v>1082</v>
      </c>
      <c r="D166" s="204">
        <v>8</v>
      </c>
      <c r="E166" s="204">
        <v>9</v>
      </c>
      <c r="F166" s="204">
        <v>10</v>
      </c>
      <c r="G166" s="204">
        <v>9</v>
      </c>
      <c r="H166" s="204">
        <v>10</v>
      </c>
      <c r="I166" s="204">
        <v>10</v>
      </c>
      <c r="J166" s="204">
        <v>10</v>
      </c>
      <c r="K166" s="204">
        <v>9</v>
      </c>
      <c r="L166" s="204">
        <v>8</v>
      </c>
      <c r="M166" s="204">
        <v>5</v>
      </c>
      <c r="N166" s="204">
        <v>7</v>
      </c>
      <c r="O166" s="204">
        <v>10</v>
      </c>
      <c r="P166" s="204">
        <v>10</v>
      </c>
      <c r="Q166" s="204">
        <v>10</v>
      </c>
      <c r="R166" s="204">
        <v>8</v>
      </c>
      <c r="S166" s="204">
        <v>10</v>
      </c>
      <c r="T166" s="204">
        <v>10</v>
      </c>
      <c r="U166" s="204">
        <v>8</v>
      </c>
      <c r="V166" s="204">
        <v>8</v>
      </c>
      <c r="W166" s="204">
        <v>10</v>
      </c>
      <c r="X166" s="204">
        <v>9</v>
      </c>
      <c r="Y166" s="204">
        <v>10</v>
      </c>
      <c r="Z166" s="204">
        <v>8</v>
      </c>
      <c r="AA166" s="204">
        <v>10</v>
      </c>
      <c r="AB166" s="204">
        <v>8</v>
      </c>
      <c r="AC166" s="204">
        <v>10</v>
      </c>
      <c r="AD166" s="204">
        <v>8</v>
      </c>
      <c r="AE166" s="204">
        <v>10</v>
      </c>
      <c r="AF166" s="204">
        <v>9</v>
      </c>
      <c r="AG166" s="204">
        <v>9</v>
      </c>
      <c r="AH166" s="204">
        <v>5</v>
      </c>
      <c r="AI166" s="204">
        <v>9</v>
      </c>
      <c r="AJ166" s="204">
        <v>8</v>
      </c>
      <c r="AK166" s="204">
        <v>6</v>
      </c>
      <c r="AL166" s="204">
        <v>10</v>
      </c>
      <c r="AM166" s="204">
        <v>8</v>
      </c>
      <c r="AN166" s="204">
        <v>7</v>
      </c>
      <c r="AO166" s="204">
        <v>6</v>
      </c>
      <c r="AP166" s="204">
        <v>10</v>
      </c>
      <c r="AQ166" s="204">
        <v>9</v>
      </c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  <c r="BZ166" s="152"/>
      <c r="CA166" s="152"/>
      <c r="CB166" s="152"/>
      <c r="CC166" s="152"/>
      <c r="CD166" s="152"/>
      <c r="CE166" s="152"/>
    </row>
    <row r="167" spans="1:83" s="128" customFormat="1" ht="29.25" customHeight="1" thickBot="1">
      <c r="A167" s="294"/>
      <c r="B167" s="126" t="s">
        <v>1200</v>
      </c>
      <c r="C167" s="127" t="s">
        <v>870</v>
      </c>
      <c r="D167" s="215">
        <f>(D168+D169+D170)/30*100</f>
        <v>76.666666666666671</v>
      </c>
      <c r="E167" s="215">
        <f t="shared" ref="E167:AQ167" si="502">(E168+E169+E170)/30*100</f>
        <v>80</v>
      </c>
      <c r="F167" s="215">
        <f t="shared" si="502"/>
        <v>80</v>
      </c>
      <c r="G167" s="215">
        <f t="shared" si="502"/>
        <v>56.666666666666664</v>
      </c>
      <c r="H167" s="215">
        <f t="shared" si="502"/>
        <v>86.666666666666671</v>
      </c>
      <c r="I167" s="215">
        <f t="shared" si="502"/>
        <v>93.333333333333329</v>
      </c>
      <c r="J167" s="215">
        <f t="shared" si="502"/>
        <v>100</v>
      </c>
      <c r="K167" s="215">
        <f t="shared" si="502"/>
        <v>76.666666666666671</v>
      </c>
      <c r="L167" s="215">
        <f t="shared" si="502"/>
        <v>70</v>
      </c>
      <c r="M167" s="215">
        <f t="shared" si="502"/>
        <v>43.333333333333336</v>
      </c>
      <c r="N167" s="215">
        <f t="shared" si="502"/>
        <v>83.333333333333343</v>
      </c>
      <c r="O167" s="215">
        <f t="shared" si="502"/>
        <v>100</v>
      </c>
      <c r="P167" s="215">
        <f t="shared" si="502"/>
        <v>100</v>
      </c>
      <c r="Q167" s="215">
        <f t="shared" si="502"/>
        <v>100</v>
      </c>
      <c r="R167" s="215">
        <f t="shared" si="502"/>
        <v>86.666666666666671</v>
      </c>
      <c r="S167" s="215">
        <f t="shared" si="502"/>
        <v>66.666666666666657</v>
      </c>
      <c r="T167" s="215">
        <f t="shared" si="502"/>
        <v>86.666666666666671</v>
      </c>
      <c r="U167" s="215">
        <f t="shared" si="502"/>
        <v>80</v>
      </c>
      <c r="V167" s="215">
        <f t="shared" si="502"/>
        <v>86.666666666666671</v>
      </c>
      <c r="W167" s="215">
        <f t="shared" si="502"/>
        <v>70</v>
      </c>
      <c r="X167" s="215">
        <f t="shared" si="502"/>
        <v>90</v>
      </c>
      <c r="Y167" s="215">
        <f t="shared" si="502"/>
        <v>93.333333333333329</v>
      </c>
      <c r="Z167" s="215">
        <f t="shared" si="502"/>
        <v>63.333333333333329</v>
      </c>
      <c r="AA167" s="215">
        <f t="shared" si="502"/>
        <v>100</v>
      </c>
      <c r="AB167" s="215">
        <f t="shared" si="502"/>
        <v>90</v>
      </c>
      <c r="AC167" s="215">
        <f t="shared" si="502"/>
        <v>100</v>
      </c>
      <c r="AD167" s="215">
        <f t="shared" si="502"/>
        <v>56.666666666666664</v>
      </c>
      <c r="AE167" s="215">
        <f>(AE168+AE169+AE170)/30*100</f>
        <v>80</v>
      </c>
      <c r="AF167" s="215">
        <f t="shared" si="502"/>
        <v>83.333333333333343</v>
      </c>
      <c r="AG167" s="215">
        <f t="shared" si="502"/>
        <v>60</v>
      </c>
      <c r="AH167" s="215">
        <f t="shared" si="502"/>
        <v>76.666666666666671</v>
      </c>
      <c r="AI167" s="215">
        <f t="shared" si="502"/>
        <v>93.333333333333329</v>
      </c>
      <c r="AJ167" s="215">
        <f t="shared" si="502"/>
        <v>80</v>
      </c>
      <c r="AK167" s="215">
        <f t="shared" si="502"/>
        <v>83.333333333333343</v>
      </c>
      <c r="AL167" s="215">
        <f t="shared" si="502"/>
        <v>90</v>
      </c>
      <c r="AM167" s="215">
        <f t="shared" si="502"/>
        <v>80</v>
      </c>
      <c r="AN167" s="215">
        <f t="shared" si="502"/>
        <v>66.666666666666657</v>
      </c>
      <c r="AO167" s="215">
        <f t="shared" si="502"/>
        <v>56.666666666666664</v>
      </c>
      <c r="AP167" s="215">
        <f t="shared" si="502"/>
        <v>100</v>
      </c>
      <c r="AQ167" s="215">
        <f t="shared" si="502"/>
        <v>66.666666666666657</v>
      </c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52"/>
      <c r="BS167" s="152"/>
      <c r="BT167" s="152"/>
      <c r="BU167" s="152"/>
      <c r="BV167" s="152"/>
      <c r="BW167" s="152"/>
      <c r="BX167" s="152"/>
      <c r="BY167" s="152"/>
      <c r="BZ167" s="152"/>
      <c r="CA167" s="152"/>
      <c r="CB167" s="152"/>
      <c r="CC167" s="152"/>
      <c r="CD167" s="152"/>
      <c r="CE167" s="152"/>
    </row>
    <row r="168" spans="1:83" ht="59.25" customHeight="1" thickBot="1">
      <c r="A168" s="294"/>
      <c r="B168" s="120" t="s">
        <v>1201</v>
      </c>
      <c r="C168" s="118" t="s">
        <v>1082</v>
      </c>
      <c r="D168" s="204">
        <v>8</v>
      </c>
      <c r="E168" s="204">
        <v>8</v>
      </c>
      <c r="F168" s="204">
        <v>8</v>
      </c>
      <c r="G168" s="204">
        <v>9</v>
      </c>
      <c r="H168" s="204">
        <v>8</v>
      </c>
      <c r="I168" s="204">
        <v>10</v>
      </c>
      <c r="J168" s="204">
        <v>10</v>
      </c>
      <c r="K168" s="204">
        <v>7</v>
      </c>
      <c r="L168" s="204">
        <v>8</v>
      </c>
      <c r="M168" s="204">
        <v>3</v>
      </c>
      <c r="N168" s="204">
        <v>8</v>
      </c>
      <c r="O168" s="204">
        <v>10</v>
      </c>
      <c r="P168" s="204">
        <v>10</v>
      </c>
      <c r="Q168" s="204">
        <v>10</v>
      </c>
      <c r="R168" s="204">
        <v>10</v>
      </c>
      <c r="S168" s="204">
        <v>8</v>
      </c>
      <c r="T168" s="204">
        <v>10</v>
      </c>
      <c r="U168" s="204">
        <v>8</v>
      </c>
      <c r="V168" s="204">
        <v>8</v>
      </c>
      <c r="W168" s="204">
        <v>10</v>
      </c>
      <c r="X168" s="204">
        <v>9</v>
      </c>
      <c r="Y168" s="204">
        <v>9</v>
      </c>
      <c r="Z168" s="204">
        <v>5</v>
      </c>
      <c r="AA168" s="204">
        <v>10</v>
      </c>
      <c r="AB168" s="204">
        <v>9</v>
      </c>
      <c r="AC168" s="204">
        <v>10</v>
      </c>
      <c r="AD168" s="204">
        <v>8</v>
      </c>
      <c r="AE168" s="204">
        <v>8</v>
      </c>
      <c r="AF168" s="204">
        <v>8</v>
      </c>
      <c r="AG168" s="204">
        <v>6</v>
      </c>
      <c r="AH168" s="204">
        <v>7</v>
      </c>
      <c r="AI168" s="204">
        <v>8</v>
      </c>
      <c r="AJ168" s="204">
        <v>8</v>
      </c>
      <c r="AK168" s="204">
        <v>8</v>
      </c>
      <c r="AL168" s="204">
        <v>9</v>
      </c>
      <c r="AM168" s="204">
        <v>9</v>
      </c>
      <c r="AN168" s="204">
        <v>7</v>
      </c>
      <c r="AO168" s="204">
        <v>6</v>
      </c>
      <c r="AP168" s="204">
        <v>10</v>
      </c>
      <c r="AQ168" s="204">
        <v>7</v>
      </c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2"/>
      <c r="BS168" s="152"/>
      <c r="BT168" s="152"/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</row>
    <row r="169" spans="1:83" ht="45.75" thickBot="1">
      <c r="A169" s="294"/>
      <c r="B169" s="120" t="s">
        <v>1202</v>
      </c>
      <c r="C169" s="118" t="s">
        <v>1082</v>
      </c>
      <c r="D169" s="204">
        <v>8</v>
      </c>
      <c r="E169" s="204">
        <v>7</v>
      </c>
      <c r="F169" s="204">
        <v>7</v>
      </c>
      <c r="G169" s="204">
        <v>2</v>
      </c>
      <c r="H169" s="204">
        <v>8</v>
      </c>
      <c r="I169" s="204">
        <v>8</v>
      </c>
      <c r="J169" s="204">
        <v>10</v>
      </c>
      <c r="K169" s="204">
        <v>8</v>
      </c>
      <c r="L169" s="204">
        <v>5</v>
      </c>
      <c r="M169" s="204">
        <v>3</v>
      </c>
      <c r="N169" s="204">
        <v>7</v>
      </c>
      <c r="O169" s="204">
        <v>10</v>
      </c>
      <c r="P169" s="204">
        <v>10</v>
      </c>
      <c r="Q169" s="204">
        <v>10</v>
      </c>
      <c r="R169" s="204">
        <v>8</v>
      </c>
      <c r="S169" s="204">
        <v>2</v>
      </c>
      <c r="T169" s="204">
        <v>6</v>
      </c>
      <c r="U169" s="204">
        <v>8</v>
      </c>
      <c r="V169" s="204">
        <v>8</v>
      </c>
      <c r="W169" s="204">
        <v>1</v>
      </c>
      <c r="X169" s="204">
        <v>8</v>
      </c>
      <c r="Y169" s="204">
        <v>9</v>
      </c>
      <c r="Z169" s="204">
        <v>7</v>
      </c>
      <c r="AA169" s="204">
        <v>10</v>
      </c>
      <c r="AB169" s="204">
        <v>9</v>
      </c>
      <c r="AC169" s="204">
        <v>10</v>
      </c>
      <c r="AD169" s="204"/>
      <c r="AE169" s="204">
        <v>8</v>
      </c>
      <c r="AF169" s="204">
        <v>8</v>
      </c>
      <c r="AG169" s="204">
        <v>6</v>
      </c>
      <c r="AH169" s="204">
        <v>7</v>
      </c>
      <c r="AI169" s="204">
        <v>10</v>
      </c>
      <c r="AJ169" s="204">
        <v>8</v>
      </c>
      <c r="AK169" s="204">
        <v>7</v>
      </c>
      <c r="AL169" s="204">
        <v>9</v>
      </c>
      <c r="AM169" s="204">
        <v>8</v>
      </c>
      <c r="AN169" s="204">
        <v>6</v>
      </c>
      <c r="AO169" s="204">
        <v>5</v>
      </c>
      <c r="AP169" s="204">
        <v>10</v>
      </c>
      <c r="AQ169" s="204">
        <v>6</v>
      </c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</row>
    <row r="170" spans="1:83" ht="60.75" thickBot="1">
      <c r="A170" s="294"/>
      <c r="B170" s="120" t="s">
        <v>1203</v>
      </c>
      <c r="C170" s="118" t="s">
        <v>1082</v>
      </c>
      <c r="D170" s="204">
        <v>7</v>
      </c>
      <c r="E170" s="204">
        <v>9</v>
      </c>
      <c r="F170" s="204">
        <v>9</v>
      </c>
      <c r="G170" s="204">
        <v>6</v>
      </c>
      <c r="H170" s="204">
        <v>10</v>
      </c>
      <c r="I170" s="204">
        <v>10</v>
      </c>
      <c r="J170" s="204">
        <v>10</v>
      </c>
      <c r="K170" s="204">
        <v>8</v>
      </c>
      <c r="L170" s="204">
        <v>8</v>
      </c>
      <c r="M170" s="204">
        <v>7</v>
      </c>
      <c r="N170" s="204">
        <v>10</v>
      </c>
      <c r="O170" s="204">
        <v>10</v>
      </c>
      <c r="P170" s="204">
        <v>10</v>
      </c>
      <c r="Q170" s="204">
        <v>10</v>
      </c>
      <c r="R170" s="204">
        <v>8</v>
      </c>
      <c r="S170" s="204">
        <v>10</v>
      </c>
      <c r="T170" s="204">
        <v>10</v>
      </c>
      <c r="U170" s="204">
        <v>8</v>
      </c>
      <c r="V170" s="204">
        <v>10</v>
      </c>
      <c r="W170" s="204">
        <v>10</v>
      </c>
      <c r="X170" s="204">
        <v>10</v>
      </c>
      <c r="Y170" s="204">
        <v>10</v>
      </c>
      <c r="Z170" s="204">
        <v>7</v>
      </c>
      <c r="AA170" s="204">
        <v>10</v>
      </c>
      <c r="AB170" s="204">
        <v>9</v>
      </c>
      <c r="AC170" s="204">
        <v>10</v>
      </c>
      <c r="AD170" s="204">
        <v>9</v>
      </c>
      <c r="AE170" s="204">
        <v>8</v>
      </c>
      <c r="AF170" s="204">
        <v>9</v>
      </c>
      <c r="AG170" s="204">
        <v>6</v>
      </c>
      <c r="AH170" s="204">
        <v>9</v>
      </c>
      <c r="AI170" s="204">
        <v>10</v>
      </c>
      <c r="AJ170" s="204">
        <v>8</v>
      </c>
      <c r="AK170" s="204">
        <v>10</v>
      </c>
      <c r="AL170" s="204">
        <v>9</v>
      </c>
      <c r="AM170" s="204">
        <v>7</v>
      </c>
      <c r="AN170" s="204">
        <v>7</v>
      </c>
      <c r="AO170" s="204">
        <v>6</v>
      </c>
      <c r="AP170" s="204">
        <v>10</v>
      </c>
      <c r="AQ170" s="204">
        <v>7</v>
      </c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</row>
    <row r="171" spans="1:83" ht="27" customHeight="1" thickBot="1">
      <c r="A171" s="294"/>
      <c r="B171" s="126" t="s">
        <v>1204</v>
      </c>
      <c r="C171" s="118" t="s">
        <v>870</v>
      </c>
      <c r="D171" s="215">
        <f>(D172+D173+D174+D175)/40*100</f>
        <v>80</v>
      </c>
      <c r="E171" s="215">
        <f t="shared" ref="E171:AQ171" si="503">(E172+E173+E174+E175)/40*100</f>
        <v>75</v>
      </c>
      <c r="F171" s="215">
        <f t="shared" si="503"/>
        <v>100</v>
      </c>
      <c r="G171" s="215">
        <f t="shared" si="503"/>
        <v>90</v>
      </c>
      <c r="H171" s="215">
        <f t="shared" si="503"/>
        <v>100</v>
      </c>
      <c r="I171" s="215">
        <f t="shared" si="503"/>
        <v>100</v>
      </c>
      <c r="J171" s="215">
        <f t="shared" si="503"/>
        <v>100</v>
      </c>
      <c r="K171" s="215">
        <f t="shared" si="503"/>
        <v>85</v>
      </c>
      <c r="L171" s="215">
        <f t="shared" si="503"/>
        <v>80</v>
      </c>
      <c r="M171" s="215">
        <f t="shared" si="503"/>
        <v>70</v>
      </c>
      <c r="N171" s="215">
        <f t="shared" si="503"/>
        <v>100</v>
      </c>
      <c r="O171" s="215">
        <f t="shared" si="503"/>
        <v>50</v>
      </c>
      <c r="P171" s="215">
        <f t="shared" si="503"/>
        <v>100</v>
      </c>
      <c r="Q171" s="215">
        <f t="shared" si="503"/>
        <v>100</v>
      </c>
      <c r="R171" s="215">
        <f t="shared" si="503"/>
        <v>90</v>
      </c>
      <c r="S171" s="215">
        <f t="shared" si="503"/>
        <v>95</v>
      </c>
      <c r="T171" s="215">
        <f t="shared" si="503"/>
        <v>80</v>
      </c>
      <c r="U171" s="215">
        <f t="shared" si="503"/>
        <v>80</v>
      </c>
      <c r="V171" s="215">
        <f t="shared" si="503"/>
        <v>90</v>
      </c>
      <c r="W171" s="215">
        <f t="shared" si="503"/>
        <v>100</v>
      </c>
      <c r="X171" s="215">
        <f t="shared" si="503"/>
        <v>82.5</v>
      </c>
      <c r="Y171" s="215">
        <f t="shared" si="503"/>
        <v>100</v>
      </c>
      <c r="Z171" s="215">
        <f t="shared" si="503"/>
        <v>70</v>
      </c>
      <c r="AA171" s="215">
        <f t="shared" si="503"/>
        <v>100</v>
      </c>
      <c r="AB171" s="215">
        <f t="shared" si="503"/>
        <v>87.5</v>
      </c>
      <c r="AC171" s="215">
        <f t="shared" si="503"/>
        <v>100</v>
      </c>
      <c r="AD171" s="215">
        <f t="shared" si="503"/>
        <v>72.5</v>
      </c>
      <c r="AE171" s="215">
        <f>(AE172+AE173+AE174+AE175)/40*100</f>
        <v>100</v>
      </c>
      <c r="AF171" s="215">
        <f t="shared" si="503"/>
        <v>65</v>
      </c>
      <c r="AG171" s="215">
        <f t="shared" si="503"/>
        <v>85</v>
      </c>
      <c r="AH171" s="215">
        <f t="shared" si="503"/>
        <v>85</v>
      </c>
      <c r="AI171" s="215">
        <f t="shared" si="503"/>
        <v>85</v>
      </c>
      <c r="AJ171" s="215">
        <f t="shared" si="503"/>
        <v>80</v>
      </c>
      <c r="AK171" s="215">
        <f t="shared" si="503"/>
        <v>100</v>
      </c>
      <c r="AL171" s="215">
        <f t="shared" si="503"/>
        <v>95</v>
      </c>
      <c r="AM171" s="215">
        <f t="shared" si="503"/>
        <v>87.5</v>
      </c>
      <c r="AN171" s="215">
        <f t="shared" si="503"/>
        <v>85</v>
      </c>
      <c r="AO171" s="215">
        <f t="shared" si="503"/>
        <v>65</v>
      </c>
      <c r="AP171" s="215">
        <f t="shared" si="503"/>
        <v>100</v>
      </c>
      <c r="AQ171" s="215">
        <f t="shared" si="503"/>
        <v>70</v>
      </c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</row>
    <row r="172" spans="1:83" ht="47.25" customHeight="1" thickBot="1">
      <c r="A172" s="294"/>
      <c r="B172" s="120" t="s">
        <v>1205</v>
      </c>
      <c r="C172" s="118" t="s">
        <v>1082</v>
      </c>
      <c r="D172" s="204">
        <v>8</v>
      </c>
      <c r="E172" s="204">
        <v>10</v>
      </c>
      <c r="F172" s="204">
        <v>10</v>
      </c>
      <c r="G172" s="204">
        <v>9</v>
      </c>
      <c r="H172" s="204">
        <v>10</v>
      </c>
      <c r="I172" s="204">
        <v>10</v>
      </c>
      <c r="J172" s="204">
        <v>10</v>
      </c>
      <c r="K172" s="204">
        <v>9</v>
      </c>
      <c r="L172" s="204">
        <v>8</v>
      </c>
      <c r="M172" s="204">
        <v>7</v>
      </c>
      <c r="N172" s="204">
        <v>10</v>
      </c>
      <c r="O172" s="204"/>
      <c r="P172" s="204">
        <v>10</v>
      </c>
      <c r="Q172" s="204">
        <v>10</v>
      </c>
      <c r="R172" s="204">
        <v>9</v>
      </c>
      <c r="S172" s="204">
        <v>10</v>
      </c>
      <c r="T172" s="204">
        <v>8</v>
      </c>
      <c r="U172" s="204">
        <v>8</v>
      </c>
      <c r="V172" s="204">
        <v>9</v>
      </c>
      <c r="W172" s="204">
        <v>10</v>
      </c>
      <c r="X172" s="204">
        <v>8</v>
      </c>
      <c r="Y172" s="204">
        <v>10</v>
      </c>
      <c r="Z172" s="204">
        <v>7</v>
      </c>
      <c r="AA172" s="204">
        <v>10</v>
      </c>
      <c r="AB172" s="204">
        <v>9</v>
      </c>
      <c r="AC172" s="204">
        <v>10</v>
      </c>
      <c r="AD172" s="204">
        <v>10</v>
      </c>
      <c r="AE172" s="204">
        <v>10</v>
      </c>
      <c r="AF172" s="204">
        <v>9</v>
      </c>
      <c r="AG172" s="204">
        <v>10</v>
      </c>
      <c r="AH172" s="204">
        <v>8</v>
      </c>
      <c r="AI172" s="204">
        <v>9</v>
      </c>
      <c r="AJ172" s="204">
        <v>8</v>
      </c>
      <c r="AK172" s="204">
        <v>10</v>
      </c>
      <c r="AL172" s="204">
        <v>9</v>
      </c>
      <c r="AM172" s="204">
        <v>9</v>
      </c>
      <c r="AN172" s="204">
        <v>7</v>
      </c>
      <c r="AO172" s="204">
        <v>6</v>
      </c>
      <c r="AP172" s="204">
        <v>10</v>
      </c>
      <c r="AQ172" s="204">
        <v>9</v>
      </c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2"/>
      <c r="BS172" s="152"/>
      <c r="BT172" s="152"/>
      <c r="BU172" s="152"/>
      <c r="BV172" s="152"/>
      <c r="BW172" s="152"/>
      <c r="BX172" s="152"/>
      <c r="BY172" s="152"/>
      <c r="BZ172" s="152"/>
      <c r="CA172" s="152"/>
      <c r="CB172" s="152"/>
      <c r="CC172" s="152"/>
      <c r="CD172" s="152"/>
      <c r="CE172" s="152"/>
    </row>
    <row r="173" spans="1:83" ht="30.75" thickBot="1">
      <c r="A173" s="294"/>
      <c r="B173" s="120" t="s">
        <v>1206</v>
      </c>
      <c r="C173" s="118" t="s">
        <v>1082</v>
      </c>
      <c r="D173" s="204">
        <v>8</v>
      </c>
      <c r="E173" s="204">
        <v>10</v>
      </c>
      <c r="F173" s="204">
        <v>10</v>
      </c>
      <c r="G173" s="204">
        <v>9</v>
      </c>
      <c r="H173" s="204">
        <v>10</v>
      </c>
      <c r="I173" s="204">
        <v>10</v>
      </c>
      <c r="J173" s="204">
        <v>10</v>
      </c>
      <c r="K173" s="204">
        <v>9</v>
      </c>
      <c r="L173" s="204">
        <v>8</v>
      </c>
      <c r="M173" s="204">
        <v>10</v>
      </c>
      <c r="N173" s="204">
        <v>10</v>
      </c>
      <c r="O173" s="204"/>
      <c r="P173" s="204">
        <v>10</v>
      </c>
      <c r="Q173" s="204">
        <v>10</v>
      </c>
      <c r="R173" s="204">
        <v>9</v>
      </c>
      <c r="S173" s="204">
        <v>9</v>
      </c>
      <c r="T173" s="204">
        <v>8</v>
      </c>
      <c r="U173" s="204">
        <v>8</v>
      </c>
      <c r="V173" s="204">
        <v>9</v>
      </c>
      <c r="W173" s="204">
        <v>10</v>
      </c>
      <c r="X173" s="204">
        <v>9</v>
      </c>
      <c r="Y173" s="204">
        <v>10</v>
      </c>
      <c r="Z173" s="204">
        <v>7</v>
      </c>
      <c r="AA173" s="204">
        <v>10</v>
      </c>
      <c r="AB173" s="204">
        <v>9</v>
      </c>
      <c r="AC173" s="204">
        <v>10</v>
      </c>
      <c r="AD173" s="204">
        <v>10</v>
      </c>
      <c r="AE173" s="204">
        <v>10</v>
      </c>
      <c r="AF173" s="204">
        <v>7</v>
      </c>
      <c r="AG173" s="204">
        <v>8</v>
      </c>
      <c r="AH173" s="204">
        <v>9</v>
      </c>
      <c r="AI173" s="204">
        <v>9</v>
      </c>
      <c r="AJ173" s="204">
        <v>8</v>
      </c>
      <c r="AK173" s="204">
        <v>10</v>
      </c>
      <c r="AL173" s="204">
        <v>10</v>
      </c>
      <c r="AM173" s="204">
        <v>9</v>
      </c>
      <c r="AN173" s="204">
        <v>9</v>
      </c>
      <c r="AO173" s="204">
        <v>7</v>
      </c>
      <c r="AP173" s="204">
        <v>10</v>
      </c>
      <c r="AQ173" s="204">
        <v>6</v>
      </c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  <c r="BZ173" s="152"/>
      <c r="CA173" s="152"/>
      <c r="CB173" s="152"/>
      <c r="CC173" s="152"/>
      <c r="CD173" s="152"/>
      <c r="CE173" s="152"/>
    </row>
    <row r="174" spans="1:83" ht="46.5" customHeight="1" thickBot="1">
      <c r="A174" s="294"/>
      <c r="B174" s="123" t="s">
        <v>1207</v>
      </c>
      <c r="C174" s="118" t="s">
        <v>1082</v>
      </c>
      <c r="D174" s="204">
        <v>8</v>
      </c>
      <c r="E174" s="204">
        <v>10</v>
      </c>
      <c r="F174" s="204">
        <v>10</v>
      </c>
      <c r="G174" s="204">
        <v>9</v>
      </c>
      <c r="H174" s="204">
        <v>10</v>
      </c>
      <c r="I174" s="204">
        <v>10</v>
      </c>
      <c r="J174" s="204">
        <v>10</v>
      </c>
      <c r="K174" s="204">
        <v>8</v>
      </c>
      <c r="L174" s="204">
        <v>8</v>
      </c>
      <c r="M174" s="204">
        <v>5</v>
      </c>
      <c r="N174" s="204">
        <v>10</v>
      </c>
      <c r="O174" s="204">
        <v>10</v>
      </c>
      <c r="P174" s="204">
        <v>10</v>
      </c>
      <c r="Q174" s="204">
        <v>10</v>
      </c>
      <c r="R174" s="204">
        <v>9</v>
      </c>
      <c r="S174" s="204">
        <v>10</v>
      </c>
      <c r="T174" s="204">
        <v>8</v>
      </c>
      <c r="U174" s="204">
        <v>8</v>
      </c>
      <c r="V174" s="204">
        <v>9</v>
      </c>
      <c r="W174" s="204">
        <v>10</v>
      </c>
      <c r="X174" s="204">
        <v>8</v>
      </c>
      <c r="Y174" s="204">
        <v>10</v>
      </c>
      <c r="Z174" s="204">
        <v>7</v>
      </c>
      <c r="AA174" s="204">
        <v>10</v>
      </c>
      <c r="AB174" s="204">
        <v>9</v>
      </c>
      <c r="AC174" s="204">
        <v>10</v>
      </c>
      <c r="AD174" s="204">
        <v>9</v>
      </c>
      <c r="AE174" s="204">
        <v>10</v>
      </c>
      <c r="AF174" s="204">
        <v>5</v>
      </c>
      <c r="AG174" s="204">
        <v>8</v>
      </c>
      <c r="AH174" s="204">
        <v>9</v>
      </c>
      <c r="AI174" s="204">
        <v>8</v>
      </c>
      <c r="AJ174" s="204">
        <v>8</v>
      </c>
      <c r="AK174" s="204">
        <v>10</v>
      </c>
      <c r="AL174" s="204">
        <v>9</v>
      </c>
      <c r="AM174" s="204">
        <v>8</v>
      </c>
      <c r="AN174" s="204">
        <v>9</v>
      </c>
      <c r="AO174" s="204">
        <v>7</v>
      </c>
      <c r="AP174" s="204">
        <v>10</v>
      </c>
      <c r="AQ174" s="204">
        <v>7</v>
      </c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</row>
    <row r="175" spans="1:83" ht="30.75" thickBot="1">
      <c r="A175" s="294"/>
      <c r="B175" s="120" t="s">
        <v>1206</v>
      </c>
      <c r="C175" s="118" t="s">
        <v>1082</v>
      </c>
      <c r="D175" s="204">
        <v>8</v>
      </c>
      <c r="E175" s="204"/>
      <c r="F175" s="204">
        <v>10</v>
      </c>
      <c r="G175" s="204">
        <v>9</v>
      </c>
      <c r="H175" s="204">
        <v>10</v>
      </c>
      <c r="I175" s="204">
        <v>10</v>
      </c>
      <c r="J175" s="204">
        <v>10</v>
      </c>
      <c r="K175" s="204">
        <v>8</v>
      </c>
      <c r="L175" s="204">
        <v>8</v>
      </c>
      <c r="M175" s="204">
        <v>6</v>
      </c>
      <c r="N175" s="204">
        <v>10</v>
      </c>
      <c r="O175" s="204">
        <v>10</v>
      </c>
      <c r="P175" s="204">
        <v>10</v>
      </c>
      <c r="Q175" s="204">
        <v>10</v>
      </c>
      <c r="R175" s="204">
        <v>9</v>
      </c>
      <c r="S175" s="204">
        <v>9</v>
      </c>
      <c r="T175" s="204">
        <v>8</v>
      </c>
      <c r="U175" s="204">
        <v>8</v>
      </c>
      <c r="V175" s="204">
        <v>9</v>
      </c>
      <c r="W175" s="204">
        <v>10</v>
      </c>
      <c r="X175" s="204">
        <v>8</v>
      </c>
      <c r="Y175" s="204">
        <v>10</v>
      </c>
      <c r="Z175" s="204">
        <v>7</v>
      </c>
      <c r="AA175" s="204">
        <v>10</v>
      </c>
      <c r="AB175" s="204">
        <v>8</v>
      </c>
      <c r="AC175" s="204">
        <v>10</v>
      </c>
      <c r="AD175" s="204"/>
      <c r="AE175" s="204">
        <v>10</v>
      </c>
      <c r="AF175" s="204">
        <v>5</v>
      </c>
      <c r="AG175" s="204">
        <v>8</v>
      </c>
      <c r="AH175" s="204">
        <v>8</v>
      </c>
      <c r="AI175" s="204">
        <v>8</v>
      </c>
      <c r="AJ175" s="204">
        <v>8</v>
      </c>
      <c r="AK175" s="204">
        <v>10</v>
      </c>
      <c r="AL175" s="204">
        <v>10</v>
      </c>
      <c r="AM175" s="204">
        <v>9</v>
      </c>
      <c r="AN175" s="204">
        <v>9</v>
      </c>
      <c r="AO175" s="204">
        <v>6</v>
      </c>
      <c r="AP175" s="204">
        <v>10</v>
      </c>
      <c r="AQ175" s="204">
        <v>6</v>
      </c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</row>
    <row r="176" spans="1:83" ht="28.5" customHeight="1" thickBot="1">
      <c r="A176" s="294"/>
      <c r="B176" s="123" t="s">
        <v>1208</v>
      </c>
      <c r="C176" s="118" t="s">
        <v>870</v>
      </c>
      <c r="D176" s="215">
        <f>(D177+D178+D179)/30*100</f>
        <v>66.666666666666657</v>
      </c>
      <c r="E176" s="215">
        <f t="shared" ref="E176:AQ176" si="504">(E177+E178+E179)/30*100</f>
        <v>73.333333333333329</v>
      </c>
      <c r="F176" s="215">
        <f t="shared" si="504"/>
        <v>40</v>
      </c>
      <c r="G176" s="215">
        <f t="shared" si="504"/>
        <v>90</v>
      </c>
      <c r="H176" s="215">
        <f t="shared" si="504"/>
        <v>86.666666666666671</v>
      </c>
      <c r="I176" s="215">
        <f t="shared" si="504"/>
        <v>93.333333333333329</v>
      </c>
      <c r="J176" s="215">
        <f t="shared" si="504"/>
        <v>66.666666666666657</v>
      </c>
      <c r="K176" s="215">
        <f t="shared" si="504"/>
        <v>86.666666666666671</v>
      </c>
      <c r="L176" s="215">
        <f t="shared" si="504"/>
        <v>46.666666666666664</v>
      </c>
      <c r="M176" s="215">
        <f t="shared" si="504"/>
        <v>46.666666666666664</v>
      </c>
      <c r="N176" s="215">
        <f t="shared" si="504"/>
        <v>90</v>
      </c>
      <c r="O176" s="215">
        <f t="shared" si="504"/>
        <v>66.666666666666657</v>
      </c>
      <c r="P176" s="215">
        <f t="shared" si="504"/>
        <v>100</v>
      </c>
      <c r="Q176" s="215">
        <f t="shared" si="504"/>
        <v>100</v>
      </c>
      <c r="R176" s="215">
        <f t="shared" si="504"/>
        <v>73.333333333333329</v>
      </c>
      <c r="S176" s="215">
        <f t="shared" si="504"/>
        <v>70</v>
      </c>
      <c r="T176" s="215">
        <f t="shared" si="504"/>
        <v>60</v>
      </c>
      <c r="U176" s="215">
        <f t="shared" si="504"/>
        <v>80</v>
      </c>
      <c r="V176" s="215">
        <f t="shared" si="504"/>
        <v>80</v>
      </c>
      <c r="W176" s="215">
        <f t="shared" si="504"/>
        <v>100</v>
      </c>
      <c r="X176" s="215">
        <f t="shared" si="504"/>
        <v>83.333333333333343</v>
      </c>
      <c r="Y176" s="215">
        <f t="shared" si="504"/>
        <v>100</v>
      </c>
      <c r="Z176" s="215">
        <f t="shared" si="504"/>
        <v>76.666666666666671</v>
      </c>
      <c r="AA176" s="215">
        <f t="shared" si="504"/>
        <v>93.333333333333329</v>
      </c>
      <c r="AB176" s="215">
        <f t="shared" si="504"/>
        <v>90</v>
      </c>
      <c r="AC176" s="215">
        <f t="shared" si="504"/>
        <v>100</v>
      </c>
      <c r="AD176" s="215">
        <f t="shared" si="504"/>
        <v>96.666666666666671</v>
      </c>
      <c r="AE176" s="215">
        <f>(AE177+AE178+AE179)/30*100</f>
        <v>100</v>
      </c>
      <c r="AF176" s="215">
        <f t="shared" si="504"/>
        <v>56.666666666666664</v>
      </c>
      <c r="AG176" s="215">
        <f t="shared" si="504"/>
        <v>73.333333333333329</v>
      </c>
      <c r="AH176" s="215">
        <f t="shared" si="504"/>
        <v>86.666666666666671</v>
      </c>
      <c r="AI176" s="215">
        <f t="shared" si="504"/>
        <v>83.333333333333343</v>
      </c>
      <c r="AJ176" s="215">
        <f t="shared" si="504"/>
        <v>80</v>
      </c>
      <c r="AK176" s="215">
        <f t="shared" si="504"/>
        <v>66.666666666666657</v>
      </c>
      <c r="AL176" s="215">
        <f t="shared" si="504"/>
        <v>93.333333333333329</v>
      </c>
      <c r="AM176" s="215">
        <f t="shared" si="504"/>
        <v>76.666666666666671</v>
      </c>
      <c r="AN176" s="215">
        <f t="shared" si="504"/>
        <v>80</v>
      </c>
      <c r="AO176" s="215">
        <f t="shared" si="504"/>
        <v>40</v>
      </c>
      <c r="AP176" s="215">
        <f t="shared" si="504"/>
        <v>100</v>
      </c>
      <c r="AQ176" s="215">
        <f t="shared" si="504"/>
        <v>76.666666666666671</v>
      </c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</row>
    <row r="177" spans="1:83" ht="44.25" customHeight="1" thickBot="1">
      <c r="A177" s="294"/>
      <c r="B177" s="120" t="s">
        <v>1209</v>
      </c>
      <c r="C177" s="118" t="s">
        <v>1082</v>
      </c>
      <c r="D177" s="204">
        <v>6</v>
      </c>
      <c r="E177" s="204">
        <v>5</v>
      </c>
      <c r="F177" s="204">
        <v>1</v>
      </c>
      <c r="G177" s="204">
        <v>9</v>
      </c>
      <c r="H177" s="204">
        <v>8</v>
      </c>
      <c r="I177" s="204">
        <v>8</v>
      </c>
      <c r="J177" s="204">
        <v>3</v>
      </c>
      <c r="K177" s="204">
        <v>8</v>
      </c>
      <c r="L177" s="204">
        <v>1</v>
      </c>
      <c r="M177" s="204">
        <v>3</v>
      </c>
      <c r="N177" s="204">
        <v>9</v>
      </c>
      <c r="O177" s="204">
        <v>5</v>
      </c>
      <c r="P177" s="204">
        <v>10</v>
      </c>
      <c r="Q177" s="204">
        <v>10</v>
      </c>
      <c r="R177" s="204">
        <v>5</v>
      </c>
      <c r="S177" s="204">
        <v>3</v>
      </c>
      <c r="T177" s="204">
        <v>4</v>
      </c>
      <c r="U177" s="204">
        <v>8</v>
      </c>
      <c r="V177" s="204">
        <v>7</v>
      </c>
      <c r="W177" s="204">
        <v>10</v>
      </c>
      <c r="X177" s="204">
        <v>7</v>
      </c>
      <c r="Y177" s="204">
        <v>10</v>
      </c>
      <c r="Z177" s="204">
        <v>7</v>
      </c>
      <c r="AA177" s="204">
        <v>8</v>
      </c>
      <c r="AB177" s="204">
        <v>9</v>
      </c>
      <c r="AC177" s="204">
        <v>10</v>
      </c>
      <c r="AD177" s="204">
        <v>9</v>
      </c>
      <c r="AE177" s="204">
        <v>10</v>
      </c>
      <c r="AF177" s="204">
        <v>5</v>
      </c>
      <c r="AG177" s="204">
        <v>6</v>
      </c>
      <c r="AH177" s="204">
        <v>8</v>
      </c>
      <c r="AI177" s="204">
        <v>9</v>
      </c>
      <c r="AJ177" s="204">
        <v>8</v>
      </c>
      <c r="AK177" s="204">
        <v>5</v>
      </c>
      <c r="AL177" s="204">
        <v>8</v>
      </c>
      <c r="AM177" s="204">
        <v>7</v>
      </c>
      <c r="AN177" s="204">
        <v>7</v>
      </c>
      <c r="AO177" s="204">
        <v>5</v>
      </c>
      <c r="AP177" s="204">
        <v>10</v>
      </c>
      <c r="AQ177" s="204">
        <v>6</v>
      </c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2"/>
      <c r="BS177" s="152"/>
      <c r="BT177" s="152"/>
      <c r="BU177" s="152"/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</row>
    <row r="178" spans="1:83" ht="45.75" thickBot="1">
      <c r="A178" s="294"/>
      <c r="B178" s="120" t="s">
        <v>1210</v>
      </c>
      <c r="C178" s="118" t="s">
        <v>1082</v>
      </c>
      <c r="D178" s="204">
        <v>6</v>
      </c>
      <c r="E178" s="204">
        <v>7</v>
      </c>
      <c r="F178" s="204">
        <v>1</v>
      </c>
      <c r="G178" s="204">
        <v>9</v>
      </c>
      <c r="H178" s="204">
        <v>8</v>
      </c>
      <c r="I178" s="204">
        <v>10</v>
      </c>
      <c r="J178" s="204">
        <v>7</v>
      </c>
      <c r="K178" s="204">
        <v>8</v>
      </c>
      <c r="L178" s="204">
        <v>5</v>
      </c>
      <c r="M178" s="204">
        <v>3</v>
      </c>
      <c r="N178" s="204">
        <v>8</v>
      </c>
      <c r="O178" s="204">
        <v>5</v>
      </c>
      <c r="P178" s="204">
        <v>10</v>
      </c>
      <c r="Q178" s="204">
        <v>10</v>
      </c>
      <c r="R178" s="204">
        <v>7</v>
      </c>
      <c r="S178" s="204">
        <v>8</v>
      </c>
      <c r="T178" s="204">
        <v>4</v>
      </c>
      <c r="U178" s="204">
        <v>8</v>
      </c>
      <c r="V178" s="204">
        <v>7</v>
      </c>
      <c r="W178" s="204">
        <v>10</v>
      </c>
      <c r="X178" s="204">
        <v>8</v>
      </c>
      <c r="Y178" s="204">
        <v>10</v>
      </c>
      <c r="Z178" s="204">
        <v>7</v>
      </c>
      <c r="AA178" s="204">
        <v>10</v>
      </c>
      <c r="AB178" s="204">
        <v>9</v>
      </c>
      <c r="AC178" s="204">
        <v>10</v>
      </c>
      <c r="AD178" s="204">
        <v>10</v>
      </c>
      <c r="AE178" s="204">
        <v>10</v>
      </c>
      <c r="AF178" s="204">
        <v>5</v>
      </c>
      <c r="AG178" s="204">
        <v>6</v>
      </c>
      <c r="AH178" s="204">
        <v>8</v>
      </c>
      <c r="AI178" s="204">
        <v>8</v>
      </c>
      <c r="AJ178" s="204">
        <v>8</v>
      </c>
      <c r="AK178" s="204">
        <v>5</v>
      </c>
      <c r="AL178" s="204">
        <v>10</v>
      </c>
      <c r="AM178" s="204">
        <v>7</v>
      </c>
      <c r="AN178" s="204">
        <v>7</v>
      </c>
      <c r="AO178" s="204">
        <v>4</v>
      </c>
      <c r="AP178" s="204">
        <v>10</v>
      </c>
      <c r="AQ178" s="204">
        <v>8</v>
      </c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  <c r="BZ178" s="152"/>
      <c r="CA178" s="152"/>
      <c r="CB178" s="152"/>
      <c r="CC178" s="152"/>
      <c r="CD178" s="152"/>
      <c r="CE178" s="152"/>
    </row>
    <row r="179" spans="1:83" ht="30.75" thickBot="1">
      <c r="A179" s="294"/>
      <c r="B179" s="120" t="s">
        <v>1211</v>
      </c>
      <c r="C179" s="118" t="s">
        <v>1082</v>
      </c>
      <c r="D179" s="204">
        <v>8</v>
      </c>
      <c r="E179" s="204">
        <v>10</v>
      </c>
      <c r="F179" s="204">
        <v>10</v>
      </c>
      <c r="G179" s="204">
        <v>9</v>
      </c>
      <c r="H179" s="204">
        <v>10</v>
      </c>
      <c r="I179" s="204">
        <v>10</v>
      </c>
      <c r="J179" s="204">
        <v>10</v>
      </c>
      <c r="K179" s="204">
        <v>10</v>
      </c>
      <c r="L179" s="204">
        <v>8</v>
      </c>
      <c r="M179" s="204">
        <v>8</v>
      </c>
      <c r="N179" s="204">
        <v>10</v>
      </c>
      <c r="O179" s="204">
        <v>10</v>
      </c>
      <c r="P179" s="204">
        <v>10</v>
      </c>
      <c r="Q179" s="204">
        <v>10</v>
      </c>
      <c r="R179" s="204">
        <v>10</v>
      </c>
      <c r="S179" s="204">
        <v>10</v>
      </c>
      <c r="T179" s="204">
        <v>10</v>
      </c>
      <c r="U179" s="204">
        <v>8</v>
      </c>
      <c r="V179" s="204">
        <v>10</v>
      </c>
      <c r="W179" s="204">
        <v>10</v>
      </c>
      <c r="X179" s="204">
        <v>10</v>
      </c>
      <c r="Y179" s="204">
        <v>10</v>
      </c>
      <c r="Z179" s="204">
        <v>9</v>
      </c>
      <c r="AA179" s="204">
        <v>10</v>
      </c>
      <c r="AB179" s="204">
        <v>9</v>
      </c>
      <c r="AC179" s="204">
        <v>10</v>
      </c>
      <c r="AD179" s="204">
        <v>10</v>
      </c>
      <c r="AE179" s="204">
        <v>10</v>
      </c>
      <c r="AF179" s="204">
        <v>7</v>
      </c>
      <c r="AG179" s="204">
        <v>10</v>
      </c>
      <c r="AH179" s="204">
        <v>10</v>
      </c>
      <c r="AI179" s="204">
        <v>8</v>
      </c>
      <c r="AJ179" s="204">
        <v>8</v>
      </c>
      <c r="AK179" s="204">
        <v>10</v>
      </c>
      <c r="AL179" s="204">
        <v>10</v>
      </c>
      <c r="AM179" s="204">
        <v>9</v>
      </c>
      <c r="AN179" s="204">
        <v>10</v>
      </c>
      <c r="AO179" s="204">
        <v>3</v>
      </c>
      <c r="AP179" s="204">
        <v>10</v>
      </c>
      <c r="AQ179" s="204">
        <v>9</v>
      </c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2"/>
      <c r="BR179" s="152"/>
      <c r="BS179" s="152"/>
      <c r="BT179" s="152"/>
      <c r="BU179" s="152"/>
      <c r="BV179" s="152"/>
      <c r="BW179" s="152"/>
      <c r="BX179" s="152"/>
      <c r="BY179" s="152"/>
      <c r="BZ179" s="152"/>
      <c r="CA179" s="152"/>
      <c r="CB179" s="152"/>
      <c r="CC179" s="152"/>
      <c r="CD179" s="152"/>
      <c r="CE179" s="152"/>
    </row>
    <row r="180" spans="1:83" thickBot="1">
      <c r="A180" s="294"/>
      <c r="B180" s="125" t="s">
        <v>1212</v>
      </c>
      <c r="C180" s="118" t="s">
        <v>1082</v>
      </c>
      <c r="D180" s="204">
        <v>10</v>
      </c>
      <c r="E180" s="204">
        <v>10</v>
      </c>
      <c r="F180" s="204">
        <v>10</v>
      </c>
      <c r="G180" s="204">
        <v>9</v>
      </c>
      <c r="H180" s="204">
        <v>10</v>
      </c>
      <c r="I180" s="204">
        <v>10</v>
      </c>
      <c r="J180" s="204">
        <v>10</v>
      </c>
      <c r="K180" s="204">
        <v>10</v>
      </c>
      <c r="L180" s="204">
        <v>8</v>
      </c>
      <c r="M180" s="204">
        <v>8</v>
      </c>
      <c r="N180" s="204">
        <v>10</v>
      </c>
      <c r="O180" s="204"/>
      <c r="P180" s="204">
        <v>10</v>
      </c>
      <c r="Q180" s="204">
        <v>10</v>
      </c>
      <c r="R180" s="204">
        <v>10</v>
      </c>
      <c r="S180" s="204">
        <v>10</v>
      </c>
      <c r="T180" s="204">
        <v>10</v>
      </c>
      <c r="U180" s="204">
        <v>10</v>
      </c>
      <c r="V180" s="204">
        <v>10</v>
      </c>
      <c r="W180" s="204">
        <v>10</v>
      </c>
      <c r="X180" s="204">
        <v>10</v>
      </c>
      <c r="Y180" s="204">
        <v>10</v>
      </c>
      <c r="Z180" s="204">
        <v>9</v>
      </c>
      <c r="AA180" s="204">
        <v>10</v>
      </c>
      <c r="AB180" s="204">
        <v>9</v>
      </c>
      <c r="AC180" s="204">
        <v>10</v>
      </c>
      <c r="AD180" s="204">
        <v>10</v>
      </c>
      <c r="AE180" s="204">
        <v>10</v>
      </c>
      <c r="AF180" s="204">
        <v>9</v>
      </c>
      <c r="AG180" s="204">
        <v>10</v>
      </c>
      <c r="AH180" s="204"/>
      <c r="AI180" s="204">
        <v>9</v>
      </c>
      <c r="AJ180" s="204">
        <v>10</v>
      </c>
      <c r="AK180" s="204">
        <v>10</v>
      </c>
      <c r="AL180" s="204">
        <v>10</v>
      </c>
      <c r="AM180" s="204">
        <v>9</v>
      </c>
      <c r="AN180" s="204">
        <v>10</v>
      </c>
      <c r="AO180" s="204">
        <v>6</v>
      </c>
      <c r="AP180" s="204">
        <v>10</v>
      </c>
      <c r="AQ180" s="204">
        <v>10</v>
      </c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</row>
    <row r="181" spans="1:83" ht="30" customHeight="1" thickBot="1">
      <c r="A181" s="295" t="s">
        <v>1213</v>
      </c>
      <c r="B181" s="114" t="s">
        <v>1214</v>
      </c>
      <c r="C181" s="112" t="s">
        <v>1082</v>
      </c>
      <c r="D181" s="204">
        <v>10</v>
      </c>
      <c r="E181" s="204">
        <v>10</v>
      </c>
      <c r="F181" s="204">
        <v>10</v>
      </c>
      <c r="G181" s="204">
        <v>9</v>
      </c>
      <c r="H181" s="204">
        <v>10</v>
      </c>
      <c r="I181" s="204">
        <v>10</v>
      </c>
      <c r="J181" s="204">
        <v>10</v>
      </c>
      <c r="K181" s="204">
        <v>9</v>
      </c>
      <c r="L181" s="204">
        <v>10</v>
      </c>
      <c r="M181" s="204">
        <v>10</v>
      </c>
      <c r="N181" s="204">
        <v>10</v>
      </c>
      <c r="O181" s="204">
        <v>10</v>
      </c>
      <c r="P181" s="204">
        <v>10</v>
      </c>
      <c r="Q181" s="204">
        <v>10</v>
      </c>
      <c r="R181" s="204">
        <v>9</v>
      </c>
      <c r="S181" s="204">
        <v>10</v>
      </c>
      <c r="T181" s="204">
        <v>10</v>
      </c>
      <c r="U181" s="204">
        <v>10</v>
      </c>
      <c r="V181" s="204">
        <v>10</v>
      </c>
      <c r="W181" s="204">
        <v>10</v>
      </c>
      <c r="X181" s="204">
        <v>10</v>
      </c>
      <c r="Y181" s="204">
        <v>10</v>
      </c>
      <c r="Z181" s="204">
        <v>9</v>
      </c>
      <c r="AA181" s="204">
        <v>10</v>
      </c>
      <c r="AB181" s="204">
        <v>9</v>
      </c>
      <c r="AC181" s="204">
        <v>10</v>
      </c>
      <c r="AD181" s="204">
        <v>10</v>
      </c>
      <c r="AE181" s="204">
        <v>10</v>
      </c>
      <c r="AF181" s="204">
        <v>10</v>
      </c>
      <c r="AG181" s="204">
        <v>10</v>
      </c>
      <c r="AH181" s="204">
        <v>8</v>
      </c>
      <c r="AI181" s="204">
        <v>10</v>
      </c>
      <c r="AJ181" s="204">
        <v>10</v>
      </c>
      <c r="AK181" s="204">
        <v>10</v>
      </c>
      <c r="AL181" s="204">
        <v>10</v>
      </c>
      <c r="AM181" s="204">
        <v>9</v>
      </c>
      <c r="AN181" s="204">
        <v>10</v>
      </c>
      <c r="AO181" s="204">
        <v>7</v>
      </c>
      <c r="AP181" s="204">
        <v>10</v>
      </c>
      <c r="AQ181" s="204">
        <v>8</v>
      </c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</row>
    <row r="182" spans="1:83" ht="45.75" thickBot="1">
      <c r="A182" s="295"/>
      <c r="B182" s="114" t="s">
        <v>1215</v>
      </c>
      <c r="C182" s="112" t="s">
        <v>1082</v>
      </c>
      <c r="D182" s="204">
        <v>10</v>
      </c>
      <c r="E182" s="204">
        <v>10</v>
      </c>
      <c r="F182" s="204">
        <v>10</v>
      </c>
      <c r="G182" s="204">
        <v>9</v>
      </c>
      <c r="H182" s="204">
        <v>10</v>
      </c>
      <c r="I182" s="204">
        <v>10</v>
      </c>
      <c r="J182" s="204">
        <v>10</v>
      </c>
      <c r="K182" s="204">
        <v>10</v>
      </c>
      <c r="L182" s="204">
        <v>10</v>
      </c>
      <c r="M182" s="204">
        <v>9</v>
      </c>
      <c r="N182" s="204">
        <v>10</v>
      </c>
      <c r="O182" s="204">
        <v>10</v>
      </c>
      <c r="P182" s="204">
        <v>10</v>
      </c>
      <c r="Q182" s="204">
        <v>10</v>
      </c>
      <c r="R182" s="204">
        <v>9</v>
      </c>
      <c r="S182" s="204">
        <v>10</v>
      </c>
      <c r="T182" s="204">
        <v>10</v>
      </c>
      <c r="U182" s="204">
        <v>10</v>
      </c>
      <c r="V182" s="204">
        <v>10</v>
      </c>
      <c r="W182" s="204">
        <v>10</v>
      </c>
      <c r="X182" s="204">
        <v>10</v>
      </c>
      <c r="Y182" s="204">
        <v>10</v>
      </c>
      <c r="Z182" s="204">
        <v>9</v>
      </c>
      <c r="AA182" s="204">
        <v>10</v>
      </c>
      <c r="AB182" s="204">
        <v>9</v>
      </c>
      <c r="AC182" s="204">
        <v>10</v>
      </c>
      <c r="AD182" s="204">
        <v>10</v>
      </c>
      <c r="AE182" s="204">
        <v>10</v>
      </c>
      <c r="AF182" s="204">
        <v>10</v>
      </c>
      <c r="AG182" s="204">
        <v>10</v>
      </c>
      <c r="AH182" s="204">
        <v>9</v>
      </c>
      <c r="AI182" s="204">
        <v>9</v>
      </c>
      <c r="AJ182" s="204">
        <v>10</v>
      </c>
      <c r="AK182" s="204">
        <v>10</v>
      </c>
      <c r="AL182" s="204">
        <v>10</v>
      </c>
      <c r="AM182" s="204">
        <v>9</v>
      </c>
      <c r="AN182" s="204">
        <v>10</v>
      </c>
      <c r="AO182" s="204">
        <v>6</v>
      </c>
      <c r="AP182" s="204">
        <v>10</v>
      </c>
      <c r="AQ182" s="204">
        <v>8</v>
      </c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  <c r="BV182" s="152"/>
      <c r="BW182" s="152"/>
      <c r="BX182" s="152"/>
      <c r="BY182" s="152"/>
      <c r="BZ182" s="152"/>
      <c r="CA182" s="152"/>
      <c r="CB182" s="152"/>
      <c r="CC182" s="152"/>
      <c r="CD182" s="152"/>
      <c r="CE182" s="152"/>
    </row>
    <row r="183" spans="1:83" ht="30.75" thickBot="1">
      <c r="A183" s="295"/>
      <c r="B183" s="114" t="s">
        <v>1216</v>
      </c>
      <c r="C183" s="112" t="s">
        <v>1082</v>
      </c>
      <c r="D183" s="204">
        <v>10</v>
      </c>
      <c r="E183" s="204">
        <v>10</v>
      </c>
      <c r="F183" s="204">
        <v>10</v>
      </c>
      <c r="G183" s="204">
        <v>9</v>
      </c>
      <c r="H183" s="204">
        <v>10</v>
      </c>
      <c r="I183" s="204">
        <v>10</v>
      </c>
      <c r="J183" s="204">
        <v>10</v>
      </c>
      <c r="K183" s="204">
        <v>9</v>
      </c>
      <c r="L183" s="204">
        <v>9</v>
      </c>
      <c r="M183" s="204">
        <v>9</v>
      </c>
      <c r="N183" s="204">
        <v>10</v>
      </c>
      <c r="O183" s="204">
        <v>10</v>
      </c>
      <c r="P183" s="204">
        <v>10</v>
      </c>
      <c r="Q183" s="204">
        <v>10</v>
      </c>
      <c r="R183" s="204">
        <v>9</v>
      </c>
      <c r="S183" s="204">
        <v>10</v>
      </c>
      <c r="T183" s="204">
        <v>10</v>
      </c>
      <c r="U183" s="204">
        <v>10</v>
      </c>
      <c r="V183" s="204">
        <v>10</v>
      </c>
      <c r="W183" s="204">
        <v>10</v>
      </c>
      <c r="X183" s="204">
        <v>10</v>
      </c>
      <c r="Y183" s="204">
        <v>10</v>
      </c>
      <c r="Z183" s="204">
        <v>9</v>
      </c>
      <c r="AA183" s="204">
        <v>10</v>
      </c>
      <c r="AB183" s="204">
        <v>9</v>
      </c>
      <c r="AC183" s="204">
        <v>10</v>
      </c>
      <c r="AD183" s="204">
        <v>10</v>
      </c>
      <c r="AE183" s="204">
        <v>10</v>
      </c>
      <c r="AF183" s="204">
        <v>9</v>
      </c>
      <c r="AG183" s="204">
        <v>10</v>
      </c>
      <c r="AH183" s="204">
        <v>3</v>
      </c>
      <c r="AI183" s="204">
        <v>9</v>
      </c>
      <c r="AJ183" s="204">
        <v>10</v>
      </c>
      <c r="AK183" s="204">
        <v>10</v>
      </c>
      <c r="AL183" s="204">
        <v>10</v>
      </c>
      <c r="AM183" s="204">
        <v>9</v>
      </c>
      <c r="AN183" s="204">
        <v>10</v>
      </c>
      <c r="AO183" s="204">
        <v>7</v>
      </c>
      <c r="AP183" s="204">
        <v>10</v>
      </c>
      <c r="AQ183" s="204">
        <v>7</v>
      </c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</row>
    <row r="184" spans="1:83" ht="28.5" customHeight="1" thickBot="1">
      <c r="A184" s="295"/>
      <c r="B184" s="114" t="s">
        <v>1217</v>
      </c>
      <c r="C184" s="112" t="s">
        <v>1082</v>
      </c>
      <c r="D184" s="223">
        <v>10</v>
      </c>
      <c r="E184" s="223">
        <v>9</v>
      </c>
      <c r="F184" s="223">
        <v>10</v>
      </c>
      <c r="G184" s="223">
        <v>9</v>
      </c>
      <c r="H184" s="223">
        <v>10</v>
      </c>
      <c r="I184" s="223">
        <v>10</v>
      </c>
      <c r="J184" s="223">
        <v>10</v>
      </c>
      <c r="K184" s="223">
        <v>10</v>
      </c>
      <c r="L184" s="223">
        <v>10</v>
      </c>
      <c r="M184" s="223">
        <v>9</v>
      </c>
      <c r="N184" s="223">
        <v>10</v>
      </c>
      <c r="O184" s="223">
        <v>10</v>
      </c>
      <c r="P184" s="223">
        <v>10</v>
      </c>
      <c r="Q184" s="223">
        <v>10</v>
      </c>
      <c r="R184" s="223">
        <v>9</v>
      </c>
      <c r="S184" s="223">
        <v>10</v>
      </c>
      <c r="T184" s="223">
        <v>10</v>
      </c>
      <c r="U184" s="223">
        <v>10</v>
      </c>
      <c r="V184" s="223">
        <v>10</v>
      </c>
      <c r="W184" s="223">
        <v>10</v>
      </c>
      <c r="X184" s="223">
        <v>10</v>
      </c>
      <c r="Y184" s="223">
        <v>10</v>
      </c>
      <c r="Z184" s="223">
        <v>10</v>
      </c>
      <c r="AA184" s="223">
        <v>10</v>
      </c>
      <c r="AB184" s="223">
        <v>9</v>
      </c>
      <c r="AC184" s="223">
        <v>10</v>
      </c>
      <c r="AD184" s="223">
        <v>10</v>
      </c>
      <c r="AE184" s="223">
        <v>10</v>
      </c>
      <c r="AF184" s="223">
        <v>10</v>
      </c>
      <c r="AG184" s="223">
        <v>10</v>
      </c>
      <c r="AH184" s="223">
        <v>10</v>
      </c>
      <c r="AI184" s="223">
        <v>8</v>
      </c>
      <c r="AJ184" s="223">
        <v>10</v>
      </c>
      <c r="AK184" s="223">
        <v>10</v>
      </c>
      <c r="AL184" s="223">
        <v>10</v>
      </c>
      <c r="AM184" s="223">
        <v>9</v>
      </c>
      <c r="AN184" s="223">
        <v>10</v>
      </c>
      <c r="AO184" s="223">
        <v>7</v>
      </c>
      <c r="AP184" s="223">
        <v>10</v>
      </c>
      <c r="AQ184" s="223">
        <v>9</v>
      </c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  <c r="BL184" s="152"/>
      <c r="BM184" s="152"/>
      <c r="BN184" s="152"/>
      <c r="BO184" s="152"/>
      <c r="BP184" s="152"/>
      <c r="BQ184" s="152"/>
      <c r="BR184" s="152"/>
      <c r="BS184" s="152"/>
      <c r="BT184" s="152"/>
      <c r="BU184" s="152"/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</row>
    <row r="185" spans="1:83" ht="30" customHeight="1" thickBot="1">
      <c r="A185" s="294" t="s">
        <v>996</v>
      </c>
      <c r="B185" s="123" t="s">
        <v>997</v>
      </c>
      <c r="C185" s="118" t="s">
        <v>870</v>
      </c>
      <c r="D185" s="203">
        <f>IFERROR(COUNTIF(D186:D192,"да")/COUNTA(D186:D192)*100,0)</f>
        <v>85.714285714285708</v>
      </c>
      <c r="E185" s="203">
        <f t="shared" ref="E185:AQ185" si="505">IFERROR(COUNTIF(E186:E192,"да")/COUNTA(E186:E192)*100,0)</f>
        <v>85.714285714285708</v>
      </c>
      <c r="F185" s="203">
        <f t="shared" si="505"/>
        <v>85.714285714285708</v>
      </c>
      <c r="G185" s="203">
        <f t="shared" si="505"/>
        <v>85.714285714285708</v>
      </c>
      <c r="H185" s="203">
        <f t="shared" si="505"/>
        <v>85.714285714285708</v>
      </c>
      <c r="I185" s="203">
        <f t="shared" si="505"/>
        <v>85.714285714285708</v>
      </c>
      <c r="J185" s="203">
        <f t="shared" si="505"/>
        <v>85.714285714285708</v>
      </c>
      <c r="K185" s="203">
        <f t="shared" si="505"/>
        <v>85.714285714285708</v>
      </c>
      <c r="L185" s="203">
        <f t="shared" si="505"/>
        <v>85.714285714285708</v>
      </c>
      <c r="M185" s="203">
        <f t="shared" si="505"/>
        <v>85.714285714285708</v>
      </c>
      <c r="N185" s="203">
        <f t="shared" si="505"/>
        <v>85.714285714285708</v>
      </c>
      <c r="O185" s="203">
        <f t="shared" si="505"/>
        <v>85.714285714285708</v>
      </c>
      <c r="P185" s="203">
        <f t="shared" si="505"/>
        <v>85.714285714285708</v>
      </c>
      <c r="Q185" s="203">
        <f t="shared" si="505"/>
        <v>85.714285714285708</v>
      </c>
      <c r="R185" s="203">
        <f t="shared" si="505"/>
        <v>85.714285714285708</v>
      </c>
      <c r="S185" s="203">
        <f t="shared" si="505"/>
        <v>85.714285714285708</v>
      </c>
      <c r="T185" s="203">
        <f t="shared" si="505"/>
        <v>85.714285714285708</v>
      </c>
      <c r="U185" s="203">
        <f t="shared" si="505"/>
        <v>85.714285714285708</v>
      </c>
      <c r="V185" s="203">
        <f t="shared" si="505"/>
        <v>85.714285714285708</v>
      </c>
      <c r="W185" s="203">
        <f t="shared" si="505"/>
        <v>85.714285714285708</v>
      </c>
      <c r="X185" s="203">
        <f t="shared" si="505"/>
        <v>85.714285714285708</v>
      </c>
      <c r="Y185" s="203">
        <f t="shared" si="505"/>
        <v>85.714285714285708</v>
      </c>
      <c r="Z185" s="203">
        <f t="shared" si="505"/>
        <v>85.714285714285708</v>
      </c>
      <c r="AA185" s="203">
        <f t="shared" si="505"/>
        <v>85.714285714285708</v>
      </c>
      <c r="AB185" s="203">
        <f t="shared" si="505"/>
        <v>85.714285714285708</v>
      </c>
      <c r="AC185" s="203">
        <f t="shared" si="505"/>
        <v>85.714285714285708</v>
      </c>
      <c r="AD185" s="203">
        <f t="shared" si="505"/>
        <v>85.714285714285708</v>
      </c>
      <c r="AE185" s="203">
        <f>IFERROR(COUNTIF(AE186:AE192,"да")/COUNTA(AE186:AE192)*100,0)</f>
        <v>85.714285714285708</v>
      </c>
      <c r="AF185" s="203">
        <f t="shared" si="505"/>
        <v>85.714285714285708</v>
      </c>
      <c r="AG185" s="203">
        <f t="shared" si="505"/>
        <v>83.333333333333343</v>
      </c>
      <c r="AH185" s="203">
        <f t="shared" si="505"/>
        <v>85.714285714285708</v>
      </c>
      <c r="AI185" s="203">
        <f t="shared" si="505"/>
        <v>85.714285714285708</v>
      </c>
      <c r="AJ185" s="203">
        <f t="shared" si="505"/>
        <v>85.714285714285708</v>
      </c>
      <c r="AK185" s="203">
        <f t="shared" si="505"/>
        <v>85.714285714285708</v>
      </c>
      <c r="AL185" s="203">
        <f t="shared" si="505"/>
        <v>85.714285714285708</v>
      </c>
      <c r="AM185" s="203">
        <f t="shared" si="505"/>
        <v>85.714285714285708</v>
      </c>
      <c r="AN185" s="203">
        <f t="shared" si="505"/>
        <v>85.714285714285708</v>
      </c>
      <c r="AO185" s="203">
        <f t="shared" si="505"/>
        <v>85.714285714285708</v>
      </c>
      <c r="AP185" s="203">
        <f t="shared" si="505"/>
        <v>85.714285714285708</v>
      </c>
      <c r="AQ185" s="203">
        <f t="shared" si="505"/>
        <v>85.714285714285708</v>
      </c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52"/>
      <c r="CC185" s="152"/>
      <c r="CD185" s="152"/>
      <c r="CE185" s="152"/>
    </row>
    <row r="186" spans="1:83" ht="30.75" thickBot="1">
      <c r="A186" s="294"/>
      <c r="B186" s="120" t="s">
        <v>998</v>
      </c>
      <c r="C186" s="112" t="s">
        <v>866</v>
      </c>
      <c r="D186" s="204" t="s">
        <v>1</v>
      </c>
      <c r="E186" s="204" t="s">
        <v>1</v>
      </c>
      <c r="F186" s="204" t="s">
        <v>1</v>
      </c>
      <c r="G186" s="204" t="s">
        <v>1</v>
      </c>
      <c r="H186" s="204" t="s">
        <v>1</v>
      </c>
      <c r="I186" s="204" t="s">
        <v>1</v>
      </c>
      <c r="J186" s="204" t="s">
        <v>1</v>
      </c>
      <c r="K186" s="204" t="s">
        <v>1</v>
      </c>
      <c r="L186" s="204" t="s">
        <v>1</v>
      </c>
      <c r="M186" s="204" t="s">
        <v>1</v>
      </c>
      <c r="N186" s="204" t="s">
        <v>1</v>
      </c>
      <c r="O186" s="204" t="s">
        <v>1</v>
      </c>
      <c r="P186" s="204" t="s">
        <v>1</v>
      </c>
      <c r="Q186" s="204" t="s">
        <v>1</v>
      </c>
      <c r="R186" s="204" t="s">
        <v>1</v>
      </c>
      <c r="S186" s="204" t="s">
        <v>1</v>
      </c>
      <c r="T186" s="204" t="s">
        <v>1</v>
      </c>
      <c r="U186" s="204" t="s">
        <v>1</v>
      </c>
      <c r="V186" s="204" t="s">
        <v>1</v>
      </c>
      <c r="W186" s="204" t="s">
        <v>1</v>
      </c>
      <c r="X186" s="204" t="s">
        <v>1</v>
      </c>
      <c r="Y186" s="204" t="s">
        <v>1</v>
      </c>
      <c r="Z186" s="204" t="s">
        <v>1</v>
      </c>
      <c r="AA186" s="204" t="s">
        <v>1</v>
      </c>
      <c r="AB186" s="204" t="s">
        <v>1</v>
      </c>
      <c r="AC186" s="204" t="s">
        <v>1</v>
      </c>
      <c r="AD186" s="204" t="s">
        <v>1</v>
      </c>
      <c r="AE186" s="204" t="s">
        <v>1</v>
      </c>
      <c r="AF186" s="204" t="s">
        <v>1</v>
      </c>
      <c r="AG186" s="204" t="s">
        <v>1</v>
      </c>
      <c r="AH186" s="204" t="s">
        <v>1</v>
      </c>
      <c r="AI186" s="204" t="s">
        <v>1</v>
      </c>
      <c r="AJ186" s="204" t="s">
        <v>1</v>
      </c>
      <c r="AK186" s="204" t="s">
        <v>1</v>
      </c>
      <c r="AL186" s="204" t="s">
        <v>1</v>
      </c>
      <c r="AM186" s="204" t="s">
        <v>1</v>
      </c>
      <c r="AN186" s="204" t="s">
        <v>1</v>
      </c>
      <c r="AO186" s="204" t="s">
        <v>1</v>
      </c>
      <c r="AP186" s="204" t="s">
        <v>1</v>
      </c>
      <c r="AQ186" s="204" t="s">
        <v>1</v>
      </c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2"/>
      <c r="CA186" s="152"/>
      <c r="CB186" s="152"/>
      <c r="CC186" s="152"/>
      <c r="CD186" s="152"/>
      <c r="CE186" s="152"/>
    </row>
    <row r="187" spans="1:83" ht="32.25" customHeight="1" thickBot="1">
      <c r="A187" s="294"/>
      <c r="B187" s="120" t="s">
        <v>999</v>
      </c>
      <c r="C187" s="118" t="s">
        <v>866</v>
      </c>
      <c r="D187" s="204" t="s">
        <v>1</v>
      </c>
      <c r="E187" s="204" t="s">
        <v>1</v>
      </c>
      <c r="F187" s="204" t="s">
        <v>1</v>
      </c>
      <c r="G187" s="204" t="s">
        <v>1</v>
      </c>
      <c r="H187" s="204" t="s">
        <v>1</v>
      </c>
      <c r="I187" s="204" t="s">
        <v>1</v>
      </c>
      <c r="J187" s="204" t="s">
        <v>1</v>
      </c>
      <c r="K187" s="204" t="s">
        <v>1</v>
      </c>
      <c r="L187" s="204" t="s">
        <v>1</v>
      </c>
      <c r="M187" s="204" t="s">
        <v>1</v>
      </c>
      <c r="N187" s="204" t="s">
        <v>1</v>
      </c>
      <c r="O187" s="204" t="s">
        <v>1</v>
      </c>
      <c r="P187" s="204" t="s">
        <v>1</v>
      </c>
      <c r="Q187" s="204" t="s">
        <v>1</v>
      </c>
      <c r="R187" s="204" t="s">
        <v>1</v>
      </c>
      <c r="S187" s="204" t="s">
        <v>1</v>
      </c>
      <c r="T187" s="204" t="s">
        <v>1</v>
      </c>
      <c r="U187" s="204" t="s">
        <v>1</v>
      </c>
      <c r="V187" s="204" t="s">
        <v>1</v>
      </c>
      <c r="W187" s="204" t="s">
        <v>1</v>
      </c>
      <c r="X187" s="204" t="s">
        <v>1</v>
      </c>
      <c r="Y187" s="204" t="s">
        <v>1</v>
      </c>
      <c r="Z187" s="204" t="s">
        <v>1</v>
      </c>
      <c r="AA187" s="204" t="s">
        <v>1</v>
      </c>
      <c r="AB187" s="204" t="s">
        <v>1</v>
      </c>
      <c r="AC187" s="204" t="s">
        <v>1</v>
      </c>
      <c r="AD187" s="204" t="s">
        <v>1</v>
      </c>
      <c r="AE187" s="204" t="s">
        <v>1</v>
      </c>
      <c r="AF187" s="204" t="s">
        <v>1</v>
      </c>
      <c r="AG187" s="204" t="s">
        <v>1</v>
      </c>
      <c r="AH187" s="204" t="s">
        <v>1</v>
      </c>
      <c r="AI187" s="204" t="s">
        <v>1</v>
      </c>
      <c r="AJ187" s="204" t="s">
        <v>1</v>
      </c>
      <c r="AK187" s="204" t="s">
        <v>1</v>
      </c>
      <c r="AL187" s="204" t="s">
        <v>1</v>
      </c>
      <c r="AM187" s="204" t="s">
        <v>1</v>
      </c>
      <c r="AN187" s="204" t="s">
        <v>1</v>
      </c>
      <c r="AO187" s="204" t="s">
        <v>1</v>
      </c>
      <c r="AP187" s="204" t="s">
        <v>1</v>
      </c>
      <c r="AQ187" s="204" t="s">
        <v>1</v>
      </c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52"/>
      <c r="BU187" s="152"/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</row>
    <row r="188" spans="1:83" thickBot="1">
      <c r="A188" s="294"/>
      <c r="B188" s="120" t="s">
        <v>1000</v>
      </c>
      <c r="C188" s="118" t="s">
        <v>866</v>
      </c>
      <c r="D188" s="204" t="s">
        <v>1</v>
      </c>
      <c r="E188" s="204" t="s">
        <v>1</v>
      </c>
      <c r="F188" s="204" t="s">
        <v>1</v>
      </c>
      <c r="G188" s="204" t="s">
        <v>1</v>
      </c>
      <c r="H188" s="204" t="s">
        <v>1</v>
      </c>
      <c r="I188" s="204" t="s">
        <v>1</v>
      </c>
      <c r="J188" s="204" t="s">
        <v>1</v>
      </c>
      <c r="K188" s="204" t="s">
        <v>1</v>
      </c>
      <c r="L188" s="204" t="s">
        <v>1</v>
      </c>
      <c r="M188" s="204" t="s">
        <v>1</v>
      </c>
      <c r="N188" s="204" t="s">
        <v>1</v>
      </c>
      <c r="O188" s="204" t="s">
        <v>1</v>
      </c>
      <c r="P188" s="204" t="s">
        <v>1</v>
      </c>
      <c r="Q188" s="204" t="s">
        <v>1</v>
      </c>
      <c r="R188" s="204" t="s">
        <v>1</v>
      </c>
      <c r="S188" s="204" t="s">
        <v>1</v>
      </c>
      <c r="T188" s="204" t="s">
        <v>1</v>
      </c>
      <c r="U188" s="204" t="s">
        <v>1</v>
      </c>
      <c r="V188" s="204" t="s">
        <v>1</v>
      </c>
      <c r="W188" s="204" t="s">
        <v>1</v>
      </c>
      <c r="X188" s="204" t="s">
        <v>1</v>
      </c>
      <c r="Y188" s="204" t="s">
        <v>1</v>
      </c>
      <c r="Z188" s="204" t="s">
        <v>1</v>
      </c>
      <c r="AA188" s="204" t="s">
        <v>1</v>
      </c>
      <c r="AB188" s="204" t="s">
        <v>1</v>
      </c>
      <c r="AC188" s="204" t="s">
        <v>1</v>
      </c>
      <c r="AD188" s="204" t="s">
        <v>1</v>
      </c>
      <c r="AE188" s="204" t="s">
        <v>1</v>
      </c>
      <c r="AF188" s="204" t="s">
        <v>1</v>
      </c>
      <c r="AG188" s="204" t="s">
        <v>1</v>
      </c>
      <c r="AH188" s="204" t="s">
        <v>1</v>
      </c>
      <c r="AI188" s="204" t="s">
        <v>1</v>
      </c>
      <c r="AJ188" s="204" t="s">
        <v>1</v>
      </c>
      <c r="AK188" s="204" t="s">
        <v>1</v>
      </c>
      <c r="AL188" s="204" t="s">
        <v>1</v>
      </c>
      <c r="AM188" s="204" t="s">
        <v>1</v>
      </c>
      <c r="AN188" s="204" t="s">
        <v>1</v>
      </c>
      <c r="AO188" s="204" t="s">
        <v>1</v>
      </c>
      <c r="AP188" s="204" t="s">
        <v>1</v>
      </c>
      <c r="AQ188" s="204" t="s">
        <v>1</v>
      </c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  <c r="BZ188" s="152"/>
      <c r="CA188" s="152"/>
      <c r="CB188" s="152"/>
      <c r="CC188" s="152"/>
      <c r="CD188" s="152"/>
      <c r="CE188" s="152"/>
    </row>
    <row r="189" spans="1:83" ht="26.25" customHeight="1" thickBot="1">
      <c r="A189" s="294"/>
      <c r="B189" s="120" t="s">
        <v>1001</v>
      </c>
      <c r="C189" s="118" t="s">
        <v>866</v>
      </c>
      <c r="D189" s="204" t="s">
        <v>1</v>
      </c>
      <c r="E189" s="204" t="s">
        <v>1</v>
      </c>
      <c r="F189" s="204" t="s">
        <v>1</v>
      </c>
      <c r="G189" s="204" t="s">
        <v>1</v>
      </c>
      <c r="H189" s="204" t="s">
        <v>1</v>
      </c>
      <c r="I189" s="204" t="s">
        <v>1</v>
      </c>
      <c r="J189" s="204" t="s">
        <v>1</v>
      </c>
      <c r="K189" s="204" t="s">
        <v>1</v>
      </c>
      <c r="L189" s="204" t="s">
        <v>1</v>
      </c>
      <c r="M189" s="204" t="s">
        <v>1</v>
      </c>
      <c r="N189" s="204" t="s">
        <v>1</v>
      </c>
      <c r="O189" s="204" t="s">
        <v>1</v>
      </c>
      <c r="P189" s="204" t="s">
        <v>1</v>
      </c>
      <c r="Q189" s="204" t="s">
        <v>1</v>
      </c>
      <c r="R189" s="204" t="s">
        <v>1</v>
      </c>
      <c r="S189" s="204" t="s">
        <v>1</v>
      </c>
      <c r="T189" s="204" t="s">
        <v>1</v>
      </c>
      <c r="U189" s="204" t="s">
        <v>1</v>
      </c>
      <c r="V189" s="204" t="s">
        <v>1</v>
      </c>
      <c r="W189" s="204" t="s">
        <v>1</v>
      </c>
      <c r="X189" s="204" t="s">
        <v>1</v>
      </c>
      <c r="Y189" s="204" t="s">
        <v>1</v>
      </c>
      <c r="Z189" s="204" t="s">
        <v>1</v>
      </c>
      <c r="AA189" s="204" t="s">
        <v>1</v>
      </c>
      <c r="AB189" s="204" t="s">
        <v>1</v>
      </c>
      <c r="AC189" s="204" t="s">
        <v>1</v>
      </c>
      <c r="AD189" s="204" t="s">
        <v>1</v>
      </c>
      <c r="AE189" s="204" t="s">
        <v>1</v>
      </c>
      <c r="AF189" s="204" t="s">
        <v>1</v>
      </c>
      <c r="AG189" s="204" t="s">
        <v>1</v>
      </c>
      <c r="AH189" s="204" t="s">
        <v>1</v>
      </c>
      <c r="AI189" s="204" t="s">
        <v>1</v>
      </c>
      <c r="AJ189" s="204" t="s">
        <v>1</v>
      </c>
      <c r="AK189" s="204" t="s">
        <v>1</v>
      </c>
      <c r="AL189" s="204" t="s">
        <v>1</v>
      </c>
      <c r="AM189" s="204" t="s">
        <v>1</v>
      </c>
      <c r="AN189" s="204" t="s">
        <v>1</v>
      </c>
      <c r="AO189" s="204" t="s">
        <v>1</v>
      </c>
      <c r="AP189" s="204" t="s">
        <v>1</v>
      </c>
      <c r="AQ189" s="204" t="s">
        <v>1</v>
      </c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2"/>
      <c r="BU189" s="152"/>
      <c r="BV189" s="152"/>
      <c r="BW189" s="152"/>
      <c r="BX189" s="152"/>
      <c r="BY189" s="152"/>
      <c r="BZ189" s="152"/>
      <c r="CA189" s="152"/>
      <c r="CB189" s="152"/>
      <c r="CC189" s="152"/>
      <c r="CD189" s="152"/>
      <c r="CE189" s="152"/>
    </row>
    <row r="190" spans="1:83" ht="45.75" thickBot="1">
      <c r="A190" s="294"/>
      <c r="B190" s="120" t="s">
        <v>1002</v>
      </c>
      <c r="C190" s="118" t="s">
        <v>866</v>
      </c>
      <c r="D190" s="204" t="s">
        <v>1</v>
      </c>
      <c r="E190" s="204" t="s">
        <v>1</v>
      </c>
      <c r="F190" s="204" t="s">
        <v>1</v>
      </c>
      <c r="G190" s="204" t="s">
        <v>1</v>
      </c>
      <c r="H190" s="204" t="s">
        <v>1</v>
      </c>
      <c r="I190" s="204" t="s">
        <v>1</v>
      </c>
      <c r="J190" s="204" t="s">
        <v>1</v>
      </c>
      <c r="K190" s="204" t="s">
        <v>1</v>
      </c>
      <c r="L190" s="204" t="s">
        <v>1</v>
      </c>
      <c r="M190" s="204" t="s">
        <v>1</v>
      </c>
      <c r="N190" s="204" t="s">
        <v>1</v>
      </c>
      <c r="O190" s="204" t="s">
        <v>1</v>
      </c>
      <c r="P190" s="204" t="s">
        <v>1</v>
      </c>
      <c r="Q190" s="204" t="s">
        <v>1</v>
      </c>
      <c r="R190" s="204" t="s">
        <v>1</v>
      </c>
      <c r="S190" s="204" t="s">
        <v>1</v>
      </c>
      <c r="T190" s="204" t="s">
        <v>1</v>
      </c>
      <c r="U190" s="204" t="s">
        <v>1</v>
      </c>
      <c r="V190" s="204" t="s">
        <v>1</v>
      </c>
      <c r="W190" s="204" t="s">
        <v>1</v>
      </c>
      <c r="X190" s="204" t="s">
        <v>1</v>
      </c>
      <c r="Y190" s="204" t="s">
        <v>1</v>
      </c>
      <c r="Z190" s="204" t="s">
        <v>1</v>
      </c>
      <c r="AA190" s="204" t="s">
        <v>1</v>
      </c>
      <c r="AB190" s="204" t="s">
        <v>1</v>
      </c>
      <c r="AC190" s="204" t="s">
        <v>1</v>
      </c>
      <c r="AD190" s="204" t="s">
        <v>1</v>
      </c>
      <c r="AE190" s="204" t="s">
        <v>1</v>
      </c>
      <c r="AF190" s="204" t="s">
        <v>1</v>
      </c>
      <c r="AG190" s="204" t="s">
        <v>1</v>
      </c>
      <c r="AH190" s="204" t="s">
        <v>1</v>
      </c>
      <c r="AI190" s="204" t="s">
        <v>1</v>
      </c>
      <c r="AJ190" s="204" t="s">
        <v>1</v>
      </c>
      <c r="AK190" s="204" t="s">
        <v>1</v>
      </c>
      <c r="AL190" s="204" t="s">
        <v>1</v>
      </c>
      <c r="AM190" s="204" t="s">
        <v>1</v>
      </c>
      <c r="AN190" s="204" t="s">
        <v>1</v>
      </c>
      <c r="AO190" s="204" t="s">
        <v>1</v>
      </c>
      <c r="AP190" s="204" t="s">
        <v>1</v>
      </c>
      <c r="AQ190" s="204" t="s">
        <v>1</v>
      </c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52"/>
      <c r="BU190" s="152"/>
      <c r="BV190" s="152"/>
      <c r="BW190" s="152"/>
      <c r="BX190" s="152"/>
      <c r="BY190" s="152"/>
      <c r="BZ190" s="152"/>
      <c r="CA190" s="152"/>
      <c r="CB190" s="152"/>
      <c r="CC190" s="152"/>
      <c r="CD190" s="152"/>
      <c r="CE190" s="152"/>
    </row>
    <row r="191" spans="1:83" ht="26.25" customHeight="1" thickBot="1">
      <c r="A191" s="294"/>
      <c r="B191" s="120" t="s">
        <v>982</v>
      </c>
      <c r="C191" s="112" t="s">
        <v>1233</v>
      </c>
      <c r="D191" s="204" t="s">
        <v>22</v>
      </c>
      <c r="E191" s="204" t="s">
        <v>22</v>
      </c>
      <c r="F191" s="204" t="s">
        <v>3</v>
      </c>
      <c r="G191" s="204" t="s">
        <v>3</v>
      </c>
      <c r="H191" s="204" t="s">
        <v>3</v>
      </c>
      <c r="I191" s="204" t="s">
        <v>3</v>
      </c>
      <c r="J191" s="204" t="s">
        <v>3</v>
      </c>
      <c r="K191" s="204" t="s">
        <v>3</v>
      </c>
      <c r="L191" s="204" t="s">
        <v>3</v>
      </c>
      <c r="M191" s="204" t="s">
        <v>3</v>
      </c>
      <c r="N191" s="204" t="s">
        <v>22</v>
      </c>
      <c r="O191" s="204" t="s">
        <v>3</v>
      </c>
      <c r="P191" s="204" t="s">
        <v>3</v>
      </c>
      <c r="Q191" s="204" t="s">
        <v>3</v>
      </c>
      <c r="R191" s="204" t="s">
        <v>22</v>
      </c>
      <c r="S191" s="204" t="s">
        <v>3</v>
      </c>
      <c r="T191" s="204" t="s">
        <v>3</v>
      </c>
      <c r="U191" s="204" t="s">
        <v>3</v>
      </c>
      <c r="V191" s="204" t="s">
        <v>22</v>
      </c>
      <c r="W191" s="204" t="s">
        <v>3</v>
      </c>
      <c r="X191" s="204" t="s">
        <v>3</v>
      </c>
      <c r="Y191" s="204" t="s">
        <v>3</v>
      </c>
      <c r="Z191" s="204" t="s">
        <v>3</v>
      </c>
      <c r="AA191" s="204" t="s">
        <v>3</v>
      </c>
      <c r="AB191" s="204" t="s">
        <v>22</v>
      </c>
      <c r="AC191" s="204" t="s">
        <v>3</v>
      </c>
      <c r="AD191" s="204" t="s">
        <v>3</v>
      </c>
      <c r="AE191" s="204" t="s">
        <v>22</v>
      </c>
      <c r="AF191" s="204" t="s">
        <v>3</v>
      </c>
      <c r="AG191" s="204" t="s">
        <v>22</v>
      </c>
      <c r="AH191" s="204" t="s">
        <v>3</v>
      </c>
      <c r="AI191" s="204" t="s">
        <v>3</v>
      </c>
      <c r="AJ191" s="204" t="s">
        <v>3</v>
      </c>
      <c r="AK191" s="204" t="s">
        <v>3</v>
      </c>
      <c r="AL191" s="204" t="s">
        <v>3</v>
      </c>
      <c r="AM191" s="204" t="s">
        <v>3</v>
      </c>
      <c r="AN191" s="204" t="s">
        <v>3</v>
      </c>
      <c r="AO191" s="204" t="s">
        <v>22</v>
      </c>
      <c r="AP191" s="204" t="s">
        <v>3</v>
      </c>
      <c r="AQ191" s="204" t="s">
        <v>3</v>
      </c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2"/>
      <c r="BP191" s="152"/>
      <c r="BQ191" s="152"/>
      <c r="BR191" s="152"/>
      <c r="BS191" s="152"/>
      <c r="BT191" s="152"/>
      <c r="BU191" s="152"/>
      <c r="BV191" s="152"/>
      <c r="BW191" s="152"/>
      <c r="BX191" s="152"/>
      <c r="BY191" s="152"/>
      <c r="BZ191" s="152"/>
      <c r="CA191" s="152"/>
      <c r="CB191" s="152"/>
      <c r="CC191" s="152"/>
      <c r="CD191" s="152"/>
      <c r="CE191" s="152"/>
    </row>
    <row r="192" spans="1:83" ht="15" customHeight="1" thickBot="1">
      <c r="A192" s="294"/>
      <c r="B192" s="120" t="s">
        <v>1003</v>
      </c>
      <c r="C192" s="118" t="s">
        <v>866</v>
      </c>
      <c r="D192" s="204" t="s">
        <v>1</v>
      </c>
      <c r="E192" s="204" t="s">
        <v>1</v>
      </c>
      <c r="F192" s="204" t="s">
        <v>1</v>
      </c>
      <c r="G192" s="204" t="s">
        <v>1</v>
      </c>
      <c r="H192" s="204" t="s">
        <v>1</v>
      </c>
      <c r="I192" s="204" t="s">
        <v>1</v>
      </c>
      <c r="J192" s="204" t="s">
        <v>1</v>
      </c>
      <c r="K192" s="204" t="s">
        <v>1</v>
      </c>
      <c r="L192" s="204" t="s">
        <v>1</v>
      </c>
      <c r="M192" s="204" t="s">
        <v>1</v>
      </c>
      <c r="N192" s="204" t="s">
        <v>1</v>
      </c>
      <c r="O192" s="204" t="s">
        <v>1</v>
      </c>
      <c r="P192" s="204" t="s">
        <v>1</v>
      </c>
      <c r="Q192" s="204" t="s">
        <v>1</v>
      </c>
      <c r="R192" s="204" t="s">
        <v>1</v>
      </c>
      <c r="S192" s="204" t="s">
        <v>1</v>
      </c>
      <c r="T192" s="204" t="s">
        <v>1</v>
      </c>
      <c r="U192" s="204" t="s">
        <v>1</v>
      </c>
      <c r="V192" s="204" t="s">
        <v>1</v>
      </c>
      <c r="W192" s="204" t="s">
        <v>1</v>
      </c>
      <c r="X192" s="204" t="s">
        <v>1</v>
      </c>
      <c r="Y192" s="204" t="s">
        <v>1</v>
      </c>
      <c r="Z192" s="204" t="s">
        <v>1</v>
      </c>
      <c r="AA192" s="204" t="s">
        <v>1</v>
      </c>
      <c r="AB192" s="204" t="s">
        <v>1</v>
      </c>
      <c r="AC192" s="204" t="s">
        <v>1</v>
      </c>
      <c r="AD192" s="204" t="s">
        <v>1</v>
      </c>
      <c r="AE192" s="204" t="s">
        <v>1</v>
      </c>
      <c r="AF192" s="204" t="s">
        <v>1</v>
      </c>
      <c r="AG192" s="204"/>
      <c r="AH192" s="204" t="s">
        <v>1</v>
      </c>
      <c r="AI192" s="204" t="s">
        <v>1</v>
      </c>
      <c r="AJ192" s="204" t="s">
        <v>1</v>
      </c>
      <c r="AK192" s="204" t="s">
        <v>1</v>
      </c>
      <c r="AL192" s="204" t="s">
        <v>1</v>
      </c>
      <c r="AM192" s="204" t="s">
        <v>1</v>
      </c>
      <c r="AN192" s="204" t="s">
        <v>1</v>
      </c>
      <c r="AO192" s="204" t="s">
        <v>1</v>
      </c>
      <c r="AP192" s="204" t="s">
        <v>1</v>
      </c>
      <c r="AQ192" s="204" t="s">
        <v>1</v>
      </c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  <c r="BL192" s="152"/>
      <c r="BM192" s="152"/>
      <c r="BN192" s="152"/>
      <c r="BO192" s="152"/>
      <c r="BP192" s="152"/>
      <c r="BQ192" s="152"/>
      <c r="BR192" s="152"/>
      <c r="BS192" s="152"/>
      <c r="BT192" s="152"/>
      <c r="BU192" s="152"/>
      <c r="BV192" s="152"/>
      <c r="BW192" s="152"/>
      <c r="BX192" s="152"/>
      <c r="BY192" s="152"/>
      <c r="BZ192" s="152"/>
      <c r="CA192" s="152"/>
      <c r="CB192" s="152"/>
      <c r="CC192" s="152"/>
      <c r="CD192" s="152"/>
      <c r="CE192" s="152"/>
    </row>
    <row r="193" spans="1:83" ht="15" customHeight="1" thickBot="1">
      <c r="A193" s="294"/>
      <c r="B193" s="123" t="s">
        <v>1004</v>
      </c>
      <c r="C193" s="118" t="s">
        <v>870</v>
      </c>
      <c r="D193" s="205">
        <f>IFERROR(COUNTIF(D194:D200,"да")/COUNTA(D194:D200)*100,0)</f>
        <v>100</v>
      </c>
      <c r="E193" s="205">
        <f t="shared" ref="E193:AQ193" si="506">IFERROR(COUNTIF(E194:E200,"да")/COUNTA(E194:E200)*100,0)</f>
        <v>100</v>
      </c>
      <c r="F193" s="205">
        <f t="shared" si="506"/>
        <v>100</v>
      </c>
      <c r="G193" s="205">
        <f t="shared" si="506"/>
        <v>100</v>
      </c>
      <c r="H193" s="205">
        <f t="shared" si="506"/>
        <v>100</v>
      </c>
      <c r="I193" s="205">
        <f t="shared" si="506"/>
        <v>100</v>
      </c>
      <c r="J193" s="205">
        <f t="shared" si="506"/>
        <v>85.714285714285708</v>
      </c>
      <c r="K193" s="205">
        <f t="shared" si="506"/>
        <v>100</v>
      </c>
      <c r="L193" s="205">
        <f t="shared" si="506"/>
        <v>100</v>
      </c>
      <c r="M193" s="205">
        <f t="shared" si="506"/>
        <v>100</v>
      </c>
      <c r="N193" s="205">
        <f t="shared" si="506"/>
        <v>100</v>
      </c>
      <c r="O193" s="205">
        <f t="shared" si="506"/>
        <v>100</v>
      </c>
      <c r="P193" s="205">
        <f t="shared" si="506"/>
        <v>100</v>
      </c>
      <c r="Q193" s="205">
        <f t="shared" si="506"/>
        <v>100</v>
      </c>
      <c r="R193" s="205">
        <f t="shared" si="506"/>
        <v>100</v>
      </c>
      <c r="S193" s="205">
        <f t="shared" si="506"/>
        <v>100</v>
      </c>
      <c r="T193" s="205">
        <f t="shared" si="506"/>
        <v>100</v>
      </c>
      <c r="U193" s="205">
        <f t="shared" si="506"/>
        <v>100</v>
      </c>
      <c r="V193" s="205">
        <f t="shared" si="506"/>
        <v>100</v>
      </c>
      <c r="W193" s="205">
        <f t="shared" si="506"/>
        <v>100</v>
      </c>
      <c r="X193" s="205">
        <f t="shared" si="506"/>
        <v>100</v>
      </c>
      <c r="Y193" s="205">
        <f t="shared" si="506"/>
        <v>100</v>
      </c>
      <c r="Z193" s="205">
        <f t="shared" si="506"/>
        <v>85.714285714285708</v>
      </c>
      <c r="AA193" s="205">
        <f t="shared" si="506"/>
        <v>100</v>
      </c>
      <c r="AB193" s="205">
        <f t="shared" si="506"/>
        <v>100</v>
      </c>
      <c r="AC193" s="205">
        <f t="shared" si="506"/>
        <v>100</v>
      </c>
      <c r="AD193" s="205">
        <f t="shared" si="506"/>
        <v>100</v>
      </c>
      <c r="AE193" s="205">
        <f>IFERROR(COUNTIF(AE194:AE200,"да")/COUNTA(AE194:AE200)*100,0)</f>
        <v>100</v>
      </c>
      <c r="AF193" s="205">
        <f t="shared" si="506"/>
        <v>100</v>
      </c>
      <c r="AG193" s="205">
        <f t="shared" si="506"/>
        <v>100</v>
      </c>
      <c r="AH193" s="205">
        <f t="shared" si="506"/>
        <v>100</v>
      </c>
      <c r="AI193" s="205">
        <f t="shared" si="506"/>
        <v>100</v>
      </c>
      <c r="AJ193" s="205">
        <f t="shared" si="506"/>
        <v>100</v>
      </c>
      <c r="AK193" s="205">
        <f t="shared" si="506"/>
        <v>100</v>
      </c>
      <c r="AL193" s="205">
        <f t="shared" si="506"/>
        <v>100</v>
      </c>
      <c r="AM193" s="205">
        <f t="shared" si="506"/>
        <v>85.714285714285708</v>
      </c>
      <c r="AN193" s="205">
        <f t="shared" si="506"/>
        <v>100</v>
      </c>
      <c r="AO193" s="205">
        <f t="shared" si="506"/>
        <v>100</v>
      </c>
      <c r="AP193" s="205">
        <f t="shared" si="506"/>
        <v>100</v>
      </c>
      <c r="AQ193" s="205">
        <f t="shared" si="506"/>
        <v>100</v>
      </c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2"/>
      <c r="BL193" s="152"/>
      <c r="BM193" s="152"/>
      <c r="BN193" s="152"/>
      <c r="BO193" s="152"/>
      <c r="BP193" s="152"/>
      <c r="BQ193" s="152"/>
      <c r="BR193" s="152"/>
      <c r="BS193" s="152"/>
      <c r="BT193" s="152"/>
      <c r="BU193" s="152"/>
      <c r="BV193" s="152"/>
      <c r="BW193" s="152"/>
      <c r="BX193" s="152"/>
      <c r="BY193" s="152"/>
      <c r="BZ193" s="152"/>
      <c r="CA193" s="152"/>
      <c r="CB193" s="152"/>
      <c r="CC193" s="152"/>
      <c r="CD193" s="152"/>
      <c r="CE193" s="152"/>
    </row>
    <row r="194" spans="1:83" ht="30" customHeight="1" thickBot="1">
      <c r="A194" s="294"/>
      <c r="B194" s="120" t="s">
        <v>1005</v>
      </c>
      <c r="C194" s="118" t="s">
        <v>866</v>
      </c>
      <c r="D194" s="204" t="s">
        <v>1</v>
      </c>
      <c r="E194" s="204" t="s">
        <v>1</v>
      </c>
      <c r="F194" s="204" t="s">
        <v>1</v>
      </c>
      <c r="G194" s="204" t="s">
        <v>1</v>
      </c>
      <c r="H194" s="204" t="s">
        <v>1</v>
      </c>
      <c r="I194" s="204" t="s">
        <v>1</v>
      </c>
      <c r="J194" s="204" t="s">
        <v>1</v>
      </c>
      <c r="K194" s="204" t="s">
        <v>1</v>
      </c>
      <c r="L194" s="204" t="s">
        <v>1</v>
      </c>
      <c r="M194" s="204" t="s">
        <v>1</v>
      </c>
      <c r="N194" s="204" t="s">
        <v>1</v>
      </c>
      <c r="O194" s="204" t="s">
        <v>1</v>
      </c>
      <c r="P194" s="204" t="s">
        <v>1</v>
      </c>
      <c r="Q194" s="204" t="s">
        <v>1</v>
      </c>
      <c r="R194" s="204" t="s">
        <v>1</v>
      </c>
      <c r="S194" s="204" t="s">
        <v>1</v>
      </c>
      <c r="T194" s="204" t="s">
        <v>1</v>
      </c>
      <c r="U194" s="204" t="s">
        <v>1</v>
      </c>
      <c r="V194" s="204" t="s">
        <v>1</v>
      </c>
      <c r="W194" s="204" t="s">
        <v>1</v>
      </c>
      <c r="X194" s="204" t="s">
        <v>1</v>
      </c>
      <c r="Y194" s="204" t="s">
        <v>1</v>
      </c>
      <c r="Z194" s="204" t="s">
        <v>1</v>
      </c>
      <c r="AA194" s="204" t="s">
        <v>1</v>
      </c>
      <c r="AB194" s="204" t="s">
        <v>1</v>
      </c>
      <c r="AC194" s="204" t="s">
        <v>1</v>
      </c>
      <c r="AD194" s="204" t="s">
        <v>1</v>
      </c>
      <c r="AE194" s="204" t="s">
        <v>1</v>
      </c>
      <c r="AF194" s="204" t="s">
        <v>1</v>
      </c>
      <c r="AG194" s="204" t="s">
        <v>1</v>
      </c>
      <c r="AH194" s="204" t="s">
        <v>1</v>
      </c>
      <c r="AI194" s="204" t="s">
        <v>1</v>
      </c>
      <c r="AJ194" s="204" t="s">
        <v>1</v>
      </c>
      <c r="AK194" s="204" t="s">
        <v>1</v>
      </c>
      <c r="AL194" s="204" t="s">
        <v>1</v>
      </c>
      <c r="AM194" s="204" t="s">
        <v>1</v>
      </c>
      <c r="AN194" s="204" t="s">
        <v>1</v>
      </c>
      <c r="AO194" s="204" t="s">
        <v>1</v>
      </c>
      <c r="AP194" s="204" t="s">
        <v>1</v>
      </c>
      <c r="AQ194" s="204" t="s">
        <v>1</v>
      </c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  <c r="BL194" s="152"/>
      <c r="BM194" s="152"/>
      <c r="BN194" s="152"/>
      <c r="BO194" s="152"/>
      <c r="BP194" s="152"/>
      <c r="BQ194" s="152"/>
      <c r="BR194" s="152"/>
      <c r="BS194" s="152"/>
      <c r="BT194" s="152"/>
      <c r="BU194" s="152"/>
      <c r="BV194" s="152"/>
      <c r="BW194" s="152"/>
      <c r="BX194" s="152"/>
      <c r="BY194" s="152"/>
      <c r="BZ194" s="152"/>
      <c r="CA194" s="152"/>
      <c r="CB194" s="152"/>
      <c r="CC194" s="152"/>
      <c r="CD194" s="152"/>
      <c r="CE194" s="152"/>
    </row>
    <row r="195" spans="1:83" ht="58.5" customHeight="1" thickBot="1">
      <c r="A195" s="294"/>
      <c r="B195" s="120" t="s">
        <v>1006</v>
      </c>
      <c r="C195" s="118" t="s">
        <v>866</v>
      </c>
      <c r="D195" s="204" t="s">
        <v>1</v>
      </c>
      <c r="E195" s="204" t="s">
        <v>1</v>
      </c>
      <c r="F195" s="204" t="s">
        <v>1</v>
      </c>
      <c r="G195" s="204" t="s">
        <v>1</v>
      </c>
      <c r="H195" s="204" t="s">
        <v>1</v>
      </c>
      <c r="I195" s="204" t="s">
        <v>1</v>
      </c>
      <c r="J195" s="204" t="s">
        <v>1</v>
      </c>
      <c r="K195" s="204" t="s">
        <v>1</v>
      </c>
      <c r="L195" s="204" t="s">
        <v>1</v>
      </c>
      <c r="M195" s="204" t="s">
        <v>1</v>
      </c>
      <c r="N195" s="204" t="s">
        <v>1</v>
      </c>
      <c r="O195" s="204" t="s">
        <v>1</v>
      </c>
      <c r="P195" s="204" t="s">
        <v>1</v>
      </c>
      <c r="Q195" s="204" t="s">
        <v>1</v>
      </c>
      <c r="R195" s="204" t="s">
        <v>1</v>
      </c>
      <c r="S195" s="204" t="s">
        <v>1</v>
      </c>
      <c r="T195" s="204" t="s">
        <v>1</v>
      </c>
      <c r="U195" s="204" t="s">
        <v>1</v>
      </c>
      <c r="V195" s="204" t="s">
        <v>1</v>
      </c>
      <c r="W195" s="204" t="s">
        <v>1</v>
      </c>
      <c r="X195" s="204" t="s">
        <v>1</v>
      </c>
      <c r="Y195" s="204" t="s">
        <v>1</v>
      </c>
      <c r="Z195" s="204" t="s">
        <v>1</v>
      </c>
      <c r="AA195" s="204" t="s">
        <v>1</v>
      </c>
      <c r="AB195" s="204" t="s">
        <v>1</v>
      </c>
      <c r="AC195" s="204" t="s">
        <v>1</v>
      </c>
      <c r="AD195" s="204" t="s">
        <v>1</v>
      </c>
      <c r="AE195" s="204" t="s">
        <v>1</v>
      </c>
      <c r="AF195" s="204" t="s">
        <v>1</v>
      </c>
      <c r="AG195" s="204" t="s">
        <v>1</v>
      </c>
      <c r="AH195" s="204" t="s">
        <v>1</v>
      </c>
      <c r="AI195" s="204" t="s">
        <v>1</v>
      </c>
      <c r="AJ195" s="204" t="s">
        <v>1</v>
      </c>
      <c r="AK195" s="204" t="s">
        <v>1</v>
      </c>
      <c r="AL195" s="204" t="s">
        <v>1</v>
      </c>
      <c r="AM195" s="204" t="s">
        <v>1</v>
      </c>
      <c r="AN195" s="204" t="s">
        <v>1</v>
      </c>
      <c r="AO195" s="204" t="s">
        <v>1</v>
      </c>
      <c r="AP195" s="204" t="s">
        <v>1</v>
      </c>
      <c r="AQ195" s="204" t="s">
        <v>1</v>
      </c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52"/>
      <c r="BY195" s="152"/>
      <c r="BZ195" s="152"/>
      <c r="CA195" s="152"/>
      <c r="CB195" s="152"/>
      <c r="CC195" s="152"/>
      <c r="CD195" s="152"/>
      <c r="CE195" s="152"/>
    </row>
    <row r="196" spans="1:83" ht="60" customHeight="1" thickBot="1">
      <c r="A196" s="294"/>
      <c r="B196" s="120" t="s">
        <v>1007</v>
      </c>
      <c r="C196" s="118" t="s">
        <v>866</v>
      </c>
      <c r="D196" s="204" t="s">
        <v>1</v>
      </c>
      <c r="E196" s="204" t="s">
        <v>1</v>
      </c>
      <c r="F196" s="204" t="s">
        <v>1</v>
      </c>
      <c r="G196" s="204" t="s">
        <v>1</v>
      </c>
      <c r="H196" s="204" t="s">
        <v>1</v>
      </c>
      <c r="I196" s="204" t="s">
        <v>1</v>
      </c>
      <c r="J196" s="204" t="s">
        <v>1</v>
      </c>
      <c r="K196" s="204" t="s">
        <v>1</v>
      </c>
      <c r="L196" s="204" t="s">
        <v>1</v>
      </c>
      <c r="M196" s="204" t="s">
        <v>1</v>
      </c>
      <c r="N196" s="204" t="s">
        <v>1</v>
      </c>
      <c r="O196" s="204" t="s">
        <v>1</v>
      </c>
      <c r="P196" s="204" t="s">
        <v>1</v>
      </c>
      <c r="Q196" s="204" t="s">
        <v>1</v>
      </c>
      <c r="R196" s="204" t="s">
        <v>1</v>
      </c>
      <c r="S196" s="204" t="s">
        <v>1</v>
      </c>
      <c r="T196" s="204" t="s">
        <v>1</v>
      </c>
      <c r="U196" s="204" t="s">
        <v>1</v>
      </c>
      <c r="V196" s="204" t="s">
        <v>1</v>
      </c>
      <c r="W196" s="204" t="s">
        <v>1</v>
      </c>
      <c r="X196" s="204" t="s">
        <v>1</v>
      </c>
      <c r="Y196" s="204" t="s">
        <v>1</v>
      </c>
      <c r="Z196" s="204" t="s">
        <v>1</v>
      </c>
      <c r="AA196" s="204" t="s">
        <v>1</v>
      </c>
      <c r="AB196" s="204" t="s">
        <v>1</v>
      </c>
      <c r="AC196" s="204" t="s">
        <v>1</v>
      </c>
      <c r="AD196" s="204" t="s">
        <v>1</v>
      </c>
      <c r="AE196" s="204" t="s">
        <v>1</v>
      </c>
      <c r="AF196" s="204" t="s">
        <v>1</v>
      </c>
      <c r="AG196" s="204" t="s">
        <v>1</v>
      </c>
      <c r="AH196" s="204" t="s">
        <v>1</v>
      </c>
      <c r="AI196" s="204" t="s">
        <v>1</v>
      </c>
      <c r="AJ196" s="204" t="s">
        <v>1</v>
      </c>
      <c r="AK196" s="204" t="s">
        <v>1</v>
      </c>
      <c r="AL196" s="204" t="s">
        <v>1</v>
      </c>
      <c r="AM196" s="204" t="s">
        <v>1</v>
      </c>
      <c r="AN196" s="204" t="s">
        <v>1</v>
      </c>
      <c r="AO196" s="204" t="s">
        <v>1</v>
      </c>
      <c r="AP196" s="204" t="s">
        <v>1</v>
      </c>
      <c r="AQ196" s="204" t="s">
        <v>1</v>
      </c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2"/>
      <c r="BQ196" s="152"/>
      <c r="BR196" s="152"/>
      <c r="BS196" s="152"/>
      <c r="BT196" s="152"/>
      <c r="BU196" s="152"/>
      <c r="BV196" s="152"/>
      <c r="BW196" s="152"/>
      <c r="BX196" s="152"/>
      <c r="BY196" s="152"/>
      <c r="BZ196" s="152"/>
      <c r="CA196" s="152"/>
      <c r="CB196" s="152"/>
      <c r="CC196" s="152"/>
      <c r="CD196" s="152"/>
      <c r="CE196" s="152"/>
    </row>
    <row r="197" spans="1:83" ht="15" customHeight="1" thickBot="1">
      <c r="A197" s="294"/>
      <c r="B197" s="120" t="s">
        <v>1008</v>
      </c>
      <c r="C197" s="118" t="s">
        <v>866</v>
      </c>
      <c r="D197" s="204" t="s">
        <v>1</v>
      </c>
      <c r="E197" s="204" t="s">
        <v>1</v>
      </c>
      <c r="F197" s="204" t="s">
        <v>1</v>
      </c>
      <c r="G197" s="204" t="s">
        <v>1</v>
      </c>
      <c r="H197" s="204" t="s">
        <v>1</v>
      </c>
      <c r="I197" s="204" t="s">
        <v>1</v>
      </c>
      <c r="J197" s="204" t="s">
        <v>1</v>
      </c>
      <c r="K197" s="204" t="s">
        <v>1</v>
      </c>
      <c r="L197" s="204" t="s">
        <v>1</v>
      </c>
      <c r="M197" s="204" t="s">
        <v>1</v>
      </c>
      <c r="N197" s="204" t="s">
        <v>1</v>
      </c>
      <c r="O197" s="204" t="s">
        <v>1</v>
      </c>
      <c r="P197" s="204" t="s">
        <v>1</v>
      </c>
      <c r="Q197" s="204" t="s">
        <v>1</v>
      </c>
      <c r="R197" s="204" t="s">
        <v>1</v>
      </c>
      <c r="S197" s="204" t="s">
        <v>1</v>
      </c>
      <c r="T197" s="204" t="s">
        <v>1</v>
      </c>
      <c r="U197" s="204" t="s">
        <v>1</v>
      </c>
      <c r="V197" s="204" t="s">
        <v>1</v>
      </c>
      <c r="W197" s="204" t="s">
        <v>1</v>
      </c>
      <c r="X197" s="204" t="s">
        <v>1</v>
      </c>
      <c r="Y197" s="204" t="s">
        <v>1</v>
      </c>
      <c r="Z197" s="204" t="s">
        <v>1</v>
      </c>
      <c r="AA197" s="204" t="s">
        <v>1</v>
      </c>
      <c r="AB197" s="204" t="s">
        <v>1</v>
      </c>
      <c r="AC197" s="204" t="s">
        <v>1</v>
      </c>
      <c r="AD197" s="204" t="s">
        <v>1</v>
      </c>
      <c r="AE197" s="204" t="s">
        <v>1</v>
      </c>
      <c r="AF197" s="204" t="s">
        <v>1</v>
      </c>
      <c r="AG197" s="204" t="s">
        <v>1</v>
      </c>
      <c r="AH197" s="204" t="s">
        <v>1</v>
      </c>
      <c r="AI197" s="204" t="s">
        <v>1</v>
      </c>
      <c r="AJ197" s="204" t="s">
        <v>1</v>
      </c>
      <c r="AK197" s="204" t="s">
        <v>1</v>
      </c>
      <c r="AL197" s="204" t="s">
        <v>1</v>
      </c>
      <c r="AM197" s="204" t="s">
        <v>1</v>
      </c>
      <c r="AN197" s="204" t="s">
        <v>1</v>
      </c>
      <c r="AO197" s="204" t="s">
        <v>1</v>
      </c>
      <c r="AP197" s="204" t="s">
        <v>1</v>
      </c>
      <c r="AQ197" s="204" t="s">
        <v>1</v>
      </c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2"/>
      <c r="BS197" s="152"/>
      <c r="BT197" s="152"/>
      <c r="BU197" s="152"/>
      <c r="BV197" s="152"/>
      <c r="BW197" s="152"/>
      <c r="BX197" s="152"/>
      <c r="BY197" s="152"/>
      <c r="BZ197" s="152"/>
      <c r="CA197" s="152"/>
      <c r="CB197" s="152"/>
      <c r="CC197" s="152"/>
      <c r="CD197" s="152"/>
      <c r="CE197" s="152"/>
    </row>
    <row r="198" spans="1:83" ht="31.5" customHeight="1" thickBot="1">
      <c r="A198" s="294"/>
      <c r="B198" s="120" t="s">
        <v>1009</v>
      </c>
      <c r="C198" s="118" t="s">
        <v>866</v>
      </c>
      <c r="D198" s="204" t="s">
        <v>1</v>
      </c>
      <c r="E198" s="204" t="s">
        <v>1</v>
      </c>
      <c r="F198" s="204" t="s">
        <v>1</v>
      </c>
      <c r="G198" s="204" t="s">
        <v>1</v>
      </c>
      <c r="H198" s="204" t="s">
        <v>1</v>
      </c>
      <c r="I198" s="204" t="s">
        <v>1</v>
      </c>
      <c r="J198" s="204" t="s">
        <v>1</v>
      </c>
      <c r="K198" s="204" t="s">
        <v>1</v>
      </c>
      <c r="L198" s="204" t="s">
        <v>1</v>
      </c>
      <c r="M198" s="204" t="s">
        <v>1</v>
      </c>
      <c r="N198" s="204" t="s">
        <v>1</v>
      </c>
      <c r="O198" s="204" t="s">
        <v>1</v>
      </c>
      <c r="P198" s="204" t="s">
        <v>1</v>
      </c>
      <c r="Q198" s="204" t="s">
        <v>1</v>
      </c>
      <c r="R198" s="204" t="s">
        <v>1</v>
      </c>
      <c r="S198" s="204" t="s">
        <v>1</v>
      </c>
      <c r="T198" s="204" t="s">
        <v>1</v>
      </c>
      <c r="U198" s="204" t="s">
        <v>1</v>
      </c>
      <c r="V198" s="204" t="s">
        <v>1</v>
      </c>
      <c r="W198" s="204" t="s">
        <v>1</v>
      </c>
      <c r="X198" s="204" t="s">
        <v>1</v>
      </c>
      <c r="Y198" s="204" t="s">
        <v>1</v>
      </c>
      <c r="Z198" s="204" t="s">
        <v>3</v>
      </c>
      <c r="AA198" s="204" t="s">
        <v>1</v>
      </c>
      <c r="AB198" s="204" t="s">
        <v>1</v>
      </c>
      <c r="AC198" s="204" t="s">
        <v>1</v>
      </c>
      <c r="AD198" s="204" t="s">
        <v>1</v>
      </c>
      <c r="AE198" s="204" t="s">
        <v>1</v>
      </c>
      <c r="AF198" s="204" t="s">
        <v>1</v>
      </c>
      <c r="AG198" s="204" t="s">
        <v>1</v>
      </c>
      <c r="AH198" s="204" t="s">
        <v>1</v>
      </c>
      <c r="AI198" s="204" t="s">
        <v>1</v>
      </c>
      <c r="AJ198" s="204" t="s">
        <v>1</v>
      </c>
      <c r="AK198" s="204" t="s">
        <v>1</v>
      </c>
      <c r="AL198" s="204" t="s">
        <v>1</v>
      </c>
      <c r="AM198" s="204" t="s">
        <v>1</v>
      </c>
      <c r="AN198" s="204" t="s">
        <v>1</v>
      </c>
      <c r="AO198" s="204" t="s">
        <v>1</v>
      </c>
      <c r="AP198" s="204" t="s">
        <v>1</v>
      </c>
      <c r="AQ198" s="204" t="s">
        <v>1</v>
      </c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2"/>
      <c r="BS198" s="152"/>
      <c r="BT198" s="152"/>
      <c r="BU198" s="152"/>
      <c r="BV198" s="152"/>
      <c r="BW198" s="152"/>
      <c r="BX198" s="152"/>
      <c r="BY198" s="152"/>
      <c r="BZ198" s="152"/>
      <c r="CA198" s="152"/>
      <c r="CB198" s="152"/>
      <c r="CC198" s="152"/>
      <c r="CD198" s="152"/>
      <c r="CE198" s="152"/>
    </row>
    <row r="199" spans="1:83" ht="72.75" customHeight="1" thickBot="1">
      <c r="A199" s="294"/>
      <c r="B199" s="120" t="s">
        <v>1010</v>
      </c>
      <c r="C199" s="118" t="s">
        <v>866</v>
      </c>
      <c r="D199" s="204" t="s">
        <v>1</v>
      </c>
      <c r="E199" s="204" t="s">
        <v>1</v>
      </c>
      <c r="F199" s="204" t="s">
        <v>1</v>
      </c>
      <c r="G199" s="204" t="s">
        <v>1</v>
      </c>
      <c r="H199" s="204" t="s">
        <v>1</v>
      </c>
      <c r="I199" s="204" t="s">
        <v>1</v>
      </c>
      <c r="J199" s="204" t="s">
        <v>3</v>
      </c>
      <c r="K199" s="204" t="s">
        <v>1</v>
      </c>
      <c r="L199" s="204" t="s">
        <v>1</v>
      </c>
      <c r="M199" s="204" t="s">
        <v>1</v>
      </c>
      <c r="N199" s="204" t="s">
        <v>1</v>
      </c>
      <c r="O199" s="204" t="s">
        <v>1</v>
      </c>
      <c r="P199" s="204" t="s">
        <v>1</v>
      </c>
      <c r="Q199" s="204" t="s">
        <v>1</v>
      </c>
      <c r="R199" s="204" t="s">
        <v>1</v>
      </c>
      <c r="S199" s="204" t="s">
        <v>1</v>
      </c>
      <c r="T199" s="204" t="s">
        <v>1</v>
      </c>
      <c r="U199" s="204" t="s">
        <v>1</v>
      </c>
      <c r="V199" s="204" t="s">
        <v>1</v>
      </c>
      <c r="W199" s="204" t="s">
        <v>1</v>
      </c>
      <c r="X199" s="204" t="s">
        <v>1</v>
      </c>
      <c r="Y199" s="204" t="s">
        <v>1</v>
      </c>
      <c r="Z199" s="204" t="s">
        <v>1</v>
      </c>
      <c r="AA199" s="204" t="s">
        <v>1</v>
      </c>
      <c r="AB199" s="204" t="s">
        <v>1</v>
      </c>
      <c r="AC199" s="204" t="s">
        <v>1</v>
      </c>
      <c r="AD199" s="204" t="s">
        <v>1</v>
      </c>
      <c r="AE199" s="204" t="s">
        <v>1</v>
      </c>
      <c r="AF199" s="204" t="s">
        <v>1</v>
      </c>
      <c r="AG199" s="204" t="s">
        <v>1</v>
      </c>
      <c r="AH199" s="204" t="s">
        <v>1</v>
      </c>
      <c r="AI199" s="204" t="s">
        <v>1</v>
      </c>
      <c r="AJ199" s="204" t="s">
        <v>1</v>
      </c>
      <c r="AK199" s="204" t="s">
        <v>1</v>
      </c>
      <c r="AL199" s="204" t="s">
        <v>1</v>
      </c>
      <c r="AM199" s="204" t="s">
        <v>3</v>
      </c>
      <c r="AN199" s="204" t="s">
        <v>1</v>
      </c>
      <c r="AO199" s="204" t="s">
        <v>1</v>
      </c>
      <c r="AP199" s="204" t="s">
        <v>1</v>
      </c>
      <c r="AQ199" s="204" t="s">
        <v>1</v>
      </c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  <c r="BL199" s="152"/>
      <c r="BM199" s="152"/>
      <c r="BN199" s="152"/>
      <c r="BO199" s="152"/>
      <c r="BP199" s="152"/>
      <c r="BQ199" s="152"/>
      <c r="BR199" s="152"/>
      <c r="BS199" s="152"/>
      <c r="BT199" s="152"/>
      <c r="BU199" s="152"/>
      <c r="BV199" s="152"/>
      <c r="BW199" s="152"/>
      <c r="BX199" s="152"/>
      <c r="BY199" s="152"/>
      <c r="BZ199" s="152"/>
      <c r="CA199" s="152"/>
      <c r="CB199" s="152"/>
      <c r="CC199" s="152"/>
      <c r="CD199" s="152"/>
      <c r="CE199" s="152"/>
    </row>
    <row r="200" spans="1:83" ht="60" customHeight="1" thickBot="1">
      <c r="A200" s="294"/>
      <c r="B200" s="120" t="s">
        <v>1011</v>
      </c>
      <c r="C200" s="118" t="s">
        <v>866</v>
      </c>
      <c r="D200" s="204" t="s">
        <v>1</v>
      </c>
      <c r="E200" s="204" t="s">
        <v>1</v>
      </c>
      <c r="F200" s="204" t="s">
        <v>1</v>
      </c>
      <c r="G200" s="204" t="s">
        <v>1</v>
      </c>
      <c r="H200" s="204" t="s">
        <v>1</v>
      </c>
      <c r="I200" s="204" t="s">
        <v>1</v>
      </c>
      <c r="J200" s="204" t="s">
        <v>1</v>
      </c>
      <c r="K200" s="204" t="s">
        <v>1</v>
      </c>
      <c r="L200" s="204" t="s">
        <v>1</v>
      </c>
      <c r="M200" s="204" t="s">
        <v>1</v>
      </c>
      <c r="N200" s="204" t="s">
        <v>1</v>
      </c>
      <c r="O200" s="204" t="s">
        <v>1</v>
      </c>
      <c r="P200" s="204" t="s">
        <v>1</v>
      </c>
      <c r="Q200" s="204" t="s">
        <v>1</v>
      </c>
      <c r="R200" s="204" t="s">
        <v>1</v>
      </c>
      <c r="S200" s="204" t="s">
        <v>1</v>
      </c>
      <c r="T200" s="204" t="s">
        <v>1</v>
      </c>
      <c r="U200" s="204" t="s">
        <v>1</v>
      </c>
      <c r="V200" s="204" t="s">
        <v>1</v>
      </c>
      <c r="W200" s="204" t="s">
        <v>1</v>
      </c>
      <c r="X200" s="204" t="s">
        <v>1</v>
      </c>
      <c r="Y200" s="204" t="s">
        <v>1</v>
      </c>
      <c r="Z200" s="204" t="s">
        <v>1</v>
      </c>
      <c r="AA200" s="204" t="s">
        <v>1</v>
      </c>
      <c r="AB200" s="204" t="s">
        <v>1</v>
      </c>
      <c r="AC200" s="204" t="s">
        <v>1</v>
      </c>
      <c r="AD200" s="204" t="s">
        <v>1</v>
      </c>
      <c r="AE200" s="204" t="s">
        <v>1</v>
      </c>
      <c r="AF200" s="204" t="s">
        <v>1</v>
      </c>
      <c r="AG200" s="204" t="s">
        <v>1</v>
      </c>
      <c r="AH200" s="204" t="s">
        <v>1</v>
      </c>
      <c r="AI200" s="204" t="s">
        <v>1</v>
      </c>
      <c r="AJ200" s="204" t="s">
        <v>1</v>
      </c>
      <c r="AK200" s="204" t="s">
        <v>1</v>
      </c>
      <c r="AL200" s="204" t="s">
        <v>1</v>
      </c>
      <c r="AM200" s="204" t="s">
        <v>1</v>
      </c>
      <c r="AN200" s="204" t="s">
        <v>1</v>
      </c>
      <c r="AO200" s="204" t="s">
        <v>1</v>
      </c>
      <c r="AP200" s="204" t="s">
        <v>1</v>
      </c>
      <c r="AQ200" s="204" t="s">
        <v>1</v>
      </c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2"/>
      <c r="BL200" s="152"/>
      <c r="BM200" s="152"/>
      <c r="BN200" s="152"/>
      <c r="BO200" s="152"/>
      <c r="BP200" s="152"/>
      <c r="BQ200" s="152"/>
      <c r="BR200" s="152"/>
      <c r="BS200" s="152"/>
      <c r="BT200" s="152"/>
      <c r="BU200" s="152"/>
      <c r="BV200" s="152"/>
      <c r="BW200" s="152"/>
      <c r="BX200" s="152"/>
      <c r="BY200" s="152"/>
      <c r="BZ200" s="152"/>
      <c r="CA200" s="152"/>
      <c r="CB200" s="152"/>
      <c r="CC200" s="152"/>
      <c r="CD200" s="152"/>
      <c r="CE200" s="152"/>
    </row>
    <row r="201" spans="1:83" ht="19.5" customHeight="1" thickBot="1">
      <c r="A201" s="294"/>
      <c r="B201" s="123" t="s">
        <v>1012</v>
      </c>
      <c r="C201" s="118" t="s">
        <v>870</v>
      </c>
      <c r="D201" s="206">
        <f>IFERROR(COUNTIF(D202:D213,"да")/COUNTA(D202:D213)*100,0)</f>
        <v>100</v>
      </c>
      <c r="E201" s="206">
        <f t="shared" ref="E201:AQ201" si="507">IFERROR(COUNTIF(E202:E213,"да")/COUNTA(E202:E213)*100,0)</f>
        <v>100</v>
      </c>
      <c r="F201" s="206">
        <f t="shared" si="507"/>
        <v>100</v>
      </c>
      <c r="G201" s="206">
        <f t="shared" si="507"/>
        <v>100</v>
      </c>
      <c r="H201" s="206">
        <f t="shared" si="507"/>
        <v>100</v>
      </c>
      <c r="I201" s="206">
        <f t="shared" si="507"/>
        <v>100</v>
      </c>
      <c r="J201" s="206">
        <f t="shared" si="507"/>
        <v>100</v>
      </c>
      <c r="K201" s="206">
        <f t="shared" si="507"/>
        <v>100</v>
      </c>
      <c r="L201" s="206">
        <f t="shared" si="507"/>
        <v>100</v>
      </c>
      <c r="M201" s="206">
        <f t="shared" si="507"/>
        <v>100</v>
      </c>
      <c r="N201" s="206">
        <f t="shared" si="507"/>
        <v>100</v>
      </c>
      <c r="O201" s="206">
        <f t="shared" si="507"/>
        <v>100</v>
      </c>
      <c r="P201" s="206">
        <f t="shared" si="507"/>
        <v>100</v>
      </c>
      <c r="Q201" s="206">
        <f t="shared" si="507"/>
        <v>100</v>
      </c>
      <c r="R201" s="206">
        <f t="shared" si="507"/>
        <v>100</v>
      </c>
      <c r="S201" s="206">
        <f t="shared" si="507"/>
        <v>100</v>
      </c>
      <c r="T201" s="206">
        <f t="shared" si="507"/>
        <v>100</v>
      </c>
      <c r="U201" s="206">
        <f t="shared" si="507"/>
        <v>100</v>
      </c>
      <c r="V201" s="206">
        <f t="shared" si="507"/>
        <v>100</v>
      </c>
      <c r="W201" s="206">
        <f t="shared" si="507"/>
        <v>100</v>
      </c>
      <c r="X201" s="206">
        <f t="shared" si="507"/>
        <v>100</v>
      </c>
      <c r="Y201" s="206">
        <f t="shared" si="507"/>
        <v>100</v>
      </c>
      <c r="Z201" s="206">
        <f t="shared" si="507"/>
        <v>100</v>
      </c>
      <c r="AA201" s="206">
        <f t="shared" si="507"/>
        <v>100</v>
      </c>
      <c r="AB201" s="206">
        <f t="shared" si="507"/>
        <v>100</v>
      </c>
      <c r="AC201" s="206">
        <f t="shared" si="507"/>
        <v>100</v>
      </c>
      <c r="AD201" s="206">
        <f t="shared" si="507"/>
        <v>100</v>
      </c>
      <c r="AE201" s="206">
        <f>IFERROR(COUNTIF(AE202:AE213,"да")/COUNTA(AE202:AE213)*100,0)</f>
        <v>100</v>
      </c>
      <c r="AF201" s="206">
        <f t="shared" si="507"/>
        <v>100</v>
      </c>
      <c r="AG201" s="206">
        <f t="shared" si="507"/>
        <v>100</v>
      </c>
      <c r="AH201" s="206">
        <f t="shared" si="507"/>
        <v>100</v>
      </c>
      <c r="AI201" s="206">
        <f t="shared" si="507"/>
        <v>100</v>
      </c>
      <c r="AJ201" s="206">
        <f t="shared" si="507"/>
        <v>100</v>
      </c>
      <c r="AK201" s="206">
        <f t="shared" si="507"/>
        <v>100</v>
      </c>
      <c r="AL201" s="206">
        <f t="shared" si="507"/>
        <v>100</v>
      </c>
      <c r="AM201" s="206">
        <f t="shared" si="507"/>
        <v>100</v>
      </c>
      <c r="AN201" s="206">
        <f t="shared" si="507"/>
        <v>100</v>
      </c>
      <c r="AO201" s="206">
        <f t="shared" si="507"/>
        <v>100</v>
      </c>
      <c r="AP201" s="206">
        <f t="shared" si="507"/>
        <v>100</v>
      </c>
      <c r="AQ201" s="206">
        <f t="shared" si="507"/>
        <v>100</v>
      </c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  <c r="BI201" s="152"/>
      <c r="BJ201" s="152"/>
      <c r="BK201" s="152"/>
      <c r="BL201" s="152"/>
      <c r="BM201" s="152"/>
      <c r="BN201" s="152"/>
      <c r="BO201" s="152"/>
      <c r="BP201" s="152"/>
      <c r="BQ201" s="152"/>
      <c r="BR201" s="152"/>
      <c r="BS201" s="152"/>
      <c r="BT201" s="152"/>
      <c r="BU201" s="152"/>
      <c r="BV201" s="152"/>
      <c r="BW201" s="152"/>
      <c r="BX201" s="152"/>
      <c r="BY201" s="152"/>
      <c r="BZ201" s="152"/>
      <c r="CA201" s="152"/>
      <c r="CB201" s="152"/>
      <c r="CC201" s="152"/>
      <c r="CD201" s="152"/>
      <c r="CE201" s="152"/>
    </row>
    <row r="202" spans="1:83" ht="46.5" customHeight="1" thickBot="1">
      <c r="A202" s="294"/>
      <c r="B202" s="120" t="s">
        <v>1013</v>
      </c>
      <c r="C202" s="118" t="s">
        <v>866</v>
      </c>
      <c r="D202" s="204" t="s">
        <v>1</v>
      </c>
      <c r="E202" s="204" t="s">
        <v>1</v>
      </c>
      <c r="F202" s="204" t="s">
        <v>1</v>
      </c>
      <c r="G202" s="204" t="s">
        <v>1</v>
      </c>
      <c r="H202" s="204" t="s">
        <v>1</v>
      </c>
      <c r="I202" s="204" t="s">
        <v>1</v>
      </c>
      <c r="J202" s="204" t="s">
        <v>1</v>
      </c>
      <c r="K202" s="204" t="s">
        <v>1</v>
      </c>
      <c r="L202" s="204" t="s">
        <v>1</v>
      </c>
      <c r="M202" s="204" t="s">
        <v>1</v>
      </c>
      <c r="N202" s="204" t="s">
        <v>1</v>
      </c>
      <c r="O202" s="204" t="s">
        <v>1</v>
      </c>
      <c r="P202" s="204" t="s">
        <v>1</v>
      </c>
      <c r="Q202" s="204" t="s">
        <v>1</v>
      </c>
      <c r="R202" s="204" t="s">
        <v>1</v>
      </c>
      <c r="S202" s="204" t="s">
        <v>1</v>
      </c>
      <c r="T202" s="204" t="s">
        <v>1</v>
      </c>
      <c r="U202" s="204" t="s">
        <v>1</v>
      </c>
      <c r="V202" s="204" t="s">
        <v>1</v>
      </c>
      <c r="W202" s="204" t="s">
        <v>1</v>
      </c>
      <c r="X202" s="204" t="s">
        <v>1</v>
      </c>
      <c r="Y202" s="204" t="s">
        <v>1</v>
      </c>
      <c r="Z202" s="204" t="s">
        <v>1</v>
      </c>
      <c r="AA202" s="204" t="s">
        <v>1</v>
      </c>
      <c r="AB202" s="204" t="s">
        <v>1</v>
      </c>
      <c r="AC202" s="204" t="s">
        <v>1</v>
      </c>
      <c r="AD202" s="204" t="s">
        <v>1</v>
      </c>
      <c r="AE202" s="204" t="s">
        <v>1</v>
      </c>
      <c r="AF202" s="204" t="s">
        <v>1</v>
      </c>
      <c r="AG202" s="204" t="s">
        <v>1</v>
      </c>
      <c r="AH202" s="204" t="s">
        <v>1</v>
      </c>
      <c r="AI202" s="204" t="s">
        <v>1</v>
      </c>
      <c r="AJ202" s="204" t="s">
        <v>1</v>
      </c>
      <c r="AK202" s="204" t="s">
        <v>1</v>
      </c>
      <c r="AL202" s="204" t="s">
        <v>1</v>
      </c>
      <c r="AM202" s="204" t="s">
        <v>1</v>
      </c>
      <c r="AN202" s="204" t="s">
        <v>1</v>
      </c>
      <c r="AO202" s="204" t="s">
        <v>1</v>
      </c>
      <c r="AP202" s="204" t="s">
        <v>1</v>
      </c>
      <c r="AQ202" s="204" t="s">
        <v>1</v>
      </c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2"/>
      <c r="BP202" s="152"/>
      <c r="BQ202" s="152"/>
      <c r="BR202" s="152"/>
      <c r="BS202" s="152"/>
      <c r="BT202" s="152"/>
      <c r="BU202" s="152"/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</row>
    <row r="203" spans="1:83" ht="57" customHeight="1" thickBot="1">
      <c r="A203" s="294"/>
      <c r="B203" s="120" t="s">
        <v>1014</v>
      </c>
      <c r="C203" s="118" t="s">
        <v>866</v>
      </c>
      <c r="D203" s="204" t="s">
        <v>1</v>
      </c>
      <c r="E203" s="204" t="s">
        <v>1</v>
      </c>
      <c r="F203" s="204" t="s">
        <v>1</v>
      </c>
      <c r="G203" s="204" t="s">
        <v>1</v>
      </c>
      <c r="H203" s="204" t="s">
        <v>1</v>
      </c>
      <c r="I203" s="204" t="s">
        <v>1</v>
      </c>
      <c r="J203" s="204" t="s">
        <v>1</v>
      </c>
      <c r="K203" s="204" t="s">
        <v>1</v>
      </c>
      <c r="L203" s="204" t="s">
        <v>1</v>
      </c>
      <c r="M203" s="204" t="s">
        <v>1</v>
      </c>
      <c r="N203" s="204" t="s">
        <v>1</v>
      </c>
      <c r="O203" s="204" t="s">
        <v>1</v>
      </c>
      <c r="P203" s="204" t="s">
        <v>1</v>
      </c>
      <c r="Q203" s="204" t="s">
        <v>1</v>
      </c>
      <c r="R203" s="204" t="s">
        <v>1</v>
      </c>
      <c r="S203" s="204" t="s">
        <v>1</v>
      </c>
      <c r="T203" s="204" t="s">
        <v>1</v>
      </c>
      <c r="U203" s="204" t="s">
        <v>1</v>
      </c>
      <c r="V203" s="204" t="s">
        <v>1</v>
      </c>
      <c r="W203" s="204" t="s">
        <v>1</v>
      </c>
      <c r="X203" s="204" t="s">
        <v>1</v>
      </c>
      <c r="Y203" s="204" t="s">
        <v>1</v>
      </c>
      <c r="Z203" s="204" t="s">
        <v>1</v>
      </c>
      <c r="AA203" s="204" t="s">
        <v>1</v>
      </c>
      <c r="AB203" s="204" t="s">
        <v>1</v>
      </c>
      <c r="AC203" s="204" t="s">
        <v>1</v>
      </c>
      <c r="AD203" s="204" t="s">
        <v>1</v>
      </c>
      <c r="AE203" s="204" t="s">
        <v>1</v>
      </c>
      <c r="AF203" s="204" t="s">
        <v>1</v>
      </c>
      <c r="AG203" s="204" t="s">
        <v>1</v>
      </c>
      <c r="AH203" s="204" t="s">
        <v>1</v>
      </c>
      <c r="AI203" s="204" t="s">
        <v>1</v>
      </c>
      <c r="AJ203" s="204" t="s">
        <v>1</v>
      </c>
      <c r="AK203" s="204" t="s">
        <v>1</v>
      </c>
      <c r="AL203" s="204" t="s">
        <v>1</v>
      </c>
      <c r="AM203" s="204" t="s">
        <v>1</v>
      </c>
      <c r="AN203" s="204" t="s">
        <v>1</v>
      </c>
      <c r="AO203" s="204" t="s">
        <v>1</v>
      </c>
      <c r="AP203" s="204" t="s">
        <v>1</v>
      </c>
      <c r="AQ203" s="204" t="s">
        <v>1</v>
      </c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2"/>
      <c r="BZ203" s="152"/>
      <c r="CA203" s="152"/>
      <c r="CB203" s="152"/>
      <c r="CC203" s="152"/>
      <c r="CD203" s="152"/>
      <c r="CE203" s="152"/>
    </row>
    <row r="204" spans="1:83" ht="18.75" customHeight="1" thickBot="1">
      <c r="A204" s="294"/>
      <c r="B204" s="120" t="s">
        <v>1015</v>
      </c>
      <c r="C204" s="118" t="s">
        <v>866</v>
      </c>
      <c r="D204" s="204" t="s">
        <v>1</v>
      </c>
      <c r="E204" s="204" t="s">
        <v>1</v>
      </c>
      <c r="F204" s="204" t="s">
        <v>1</v>
      </c>
      <c r="G204" s="204" t="s">
        <v>1</v>
      </c>
      <c r="H204" s="204" t="s">
        <v>1</v>
      </c>
      <c r="I204" s="204" t="s">
        <v>1</v>
      </c>
      <c r="J204" s="204" t="s">
        <v>1</v>
      </c>
      <c r="K204" s="204" t="s">
        <v>1</v>
      </c>
      <c r="L204" s="204" t="s">
        <v>1</v>
      </c>
      <c r="M204" s="204" t="s">
        <v>1</v>
      </c>
      <c r="N204" s="204" t="s">
        <v>1</v>
      </c>
      <c r="O204" s="204" t="s">
        <v>1</v>
      </c>
      <c r="P204" s="204" t="s">
        <v>1</v>
      </c>
      <c r="Q204" s="204" t="s">
        <v>1</v>
      </c>
      <c r="R204" s="204" t="s">
        <v>1</v>
      </c>
      <c r="S204" s="204" t="s">
        <v>1</v>
      </c>
      <c r="T204" s="204" t="s">
        <v>1</v>
      </c>
      <c r="U204" s="204" t="s">
        <v>1</v>
      </c>
      <c r="V204" s="204" t="s">
        <v>1</v>
      </c>
      <c r="W204" s="204" t="s">
        <v>1</v>
      </c>
      <c r="X204" s="204" t="s">
        <v>1</v>
      </c>
      <c r="Y204" s="204" t="s">
        <v>1</v>
      </c>
      <c r="Z204" s="204" t="s">
        <v>1</v>
      </c>
      <c r="AA204" s="204" t="s">
        <v>1</v>
      </c>
      <c r="AB204" s="204" t="s">
        <v>1</v>
      </c>
      <c r="AC204" s="204" t="s">
        <v>1</v>
      </c>
      <c r="AD204" s="204" t="s">
        <v>1</v>
      </c>
      <c r="AE204" s="204" t="s">
        <v>1</v>
      </c>
      <c r="AF204" s="204" t="s">
        <v>1</v>
      </c>
      <c r="AG204" s="204" t="s">
        <v>1</v>
      </c>
      <c r="AH204" s="204" t="s">
        <v>1</v>
      </c>
      <c r="AI204" s="204" t="s">
        <v>1</v>
      </c>
      <c r="AJ204" s="204" t="s">
        <v>1</v>
      </c>
      <c r="AK204" s="204" t="s">
        <v>1</v>
      </c>
      <c r="AL204" s="204" t="s">
        <v>1</v>
      </c>
      <c r="AM204" s="204" t="s">
        <v>1</v>
      </c>
      <c r="AN204" s="204" t="s">
        <v>1</v>
      </c>
      <c r="AO204" s="204" t="s">
        <v>1</v>
      </c>
      <c r="AP204" s="204" t="s">
        <v>1</v>
      </c>
      <c r="AQ204" s="204" t="s">
        <v>1</v>
      </c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  <c r="BN204" s="152"/>
      <c r="BO204" s="152"/>
      <c r="BP204" s="152"/>
      <c r="BQ204" s="152"/>
      <c r="BR204" s="152"/>
      <c r="BS204" s="152"/>
      <c r="BT204" s="152"/>
      <c r="BU204" s="152"/>
      <c r="BV204" s="152"/>
      <c r="BW204" s="152"/>
      <c r="BX204" s="152"/>
      <c r="BY204" s="152"/>
      <c r="BZ204" s="152"/>
      <c r="CA204" s="152"/>
      <c r="CB204" s="152"/>
      <c r="CC204" s="152"/>
      <c r="CD204" s="152"/>
      <c r="CE204" s="152"/>
    </row>
    <row r="205" spans="1:83" ht="30" customHeight="1" thickBot="1">
      <c r="A205" s="294"/>
      <c r="B205" s="120" t="s">
        <v>1016</v>
      </c>
      <c r="C205" s="118" t="s">
        <v>866</v>
      </c>
      <c r="D205" s="204" t="s">
        <v>1</v>
      </c>
      <c r="E205" s="204" t="s">
        <v>1</v>
      </c>
      <c r="F205" s="204" t="s">
        <v>1</v>
      </c>
      <c r="G205" s="204" t="s">
        <v>1</v>
      </c>
      <c r="H205" s="204" t="s">
        <v>1</v>
      </c>
      <c r="I205" s="204" t="s">
        <v>1</v>
      </c>
      <c r="J205" s="204" t="s">
        <v>1</v>
      </c>
      <c r="K205" s="204" t="s">
        <v>1</v>
      </c>
      <c r="L205" s="204" t="s">
        <v>1</v>
      </c>
      <c r="M205" s="204" t="s">
        <v>1</v>
      </c>
      <c r="N205" s="204" t="s">
        <v>1</v>
      </c>
      <c r="O205" s="204" t="s">
        <v>1</v>
      </c>
      <c r="P205" s="204" t="s">
        <v>1</v>
      </c>
      <c r="Q205" s="204" t="s">
        <v>1</v>
      </c>
      <c r="R205" s="204" t="s">
        <v>1</v>
      </c>
      <c r="S205" s="204" t="s">
        <v>1</v>
      </c>
      <c r="T205" s="204" t="s">
        <v>1</v>
      </c>
      <c r="U205" s="204" t="s">
        <v>1</v>
      </c>
      <c r="V205" s="204" t="s">
        <v>1</v>
      </c>
      <c r="W205" s="204" t="s">
        <v>1</v>
      </c>
      <c r="X205" s="204" t="s">
        <v>1</v>
      </c>
      <c r="Y205" s="204" t="s">
        <v>1</v>
      </c>
      <c r="Z205" s="204" t="s">
        <v>1</v>
      </c>
      <c r="AA205" s="204" t="s">
        <v>1</v>
      </c>
      <c r="AB205" s="204" t="s">
        <v>1</v>
      </c>
      <c r="AC205" s="204" t="s">
        <v>1</v>
      </c>
      <c r="AD205" s="204" t="s">
        <v>1</v>
      </c>
      <c r="AE205" s="204" t="s">
        <v>1</v>
      </c>
      <c r="AF205" s="204" t="s">
        <v>1</v>
      </c>
      <c r="AG205" s="204" t="s">
        <v>1</v>
      </c>
      <c r="AH205" s="204" t="s">
        <v>1</v>
      </c>
      <c r="AI205" s="204" t="s">
        <v>1</v>
      </c>
      <c r="AJ205" s="204" t="s">
        <v>1</v>
      </c>
      <c r="AK205" s="204" t="s">
        <v>1</v>
      </c>
      <c r="AL205" s="204" t="s">
        <v>1</v>
      </c>
      <c r="AM205" s="204" t="s">
        <v>1</v>
      </c>
      <c r="AN205" s="204" t="s">
        <v>1</v>
      </c>
      <c r="AO205" s="204" t="s">
        <v>1</v>
      </c>
      <c r="AP205" s="204" t="s">
        <v>1</v>
      </c>
      <c r="AQ205" s="204" t="s">
        <v>1</v>
      </c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  <c r="BN205" s="152"/>
      <c r="BO205" s="152"/>
      <c r="BP205" s="152"/>
      <c r="BQ205" s="152"/>
      <c r="BR205" s="152"/>
      <c r="BS205" s="152"/>
      <c r="BT205" s="152"/>
      <c r="BU205" s="152"/>
      <c r="BV205" s="152"/>
      <c r="BW205" s="152"/>
      <c r="BX205" s="152"/>
      <c r="BY205" s="152"/>
      <c r="BZ205" s="152"/>
      <c r="CA205" s="152"/>
      <c r="CB205" s="152"/>
      <c r="CC205" s="152"/>
      <c r="CD205" s="152"/>
      <c r="CE205" s="152"/>
    </row>
    <row r="206" spans="1:83" ht="45" customHeight="1" thickBot="1">
      <c r="A206" s="294"/>
      <c r="B206" s="120" t="s">
        <v>1017</v>
      </c>
      <c r="C206" s="118" t="s">
        <v>866</v>
      </c>
      <c r="D206" s="204" t="s">
        <v>1</v>
      </c>
      <c r="E206" s="204" t="s">
        <v>1</v>
      </c>
      <c r="F206" s="204" t="s">
        <v>1</v>
      </c>
      <c r="G206" s="204" t="s">
        <v>1</v>
      </c>
      <c r="H206" s="204" t="s">
        <v>1</v>
      </c>
      <c r="I206" s="204" t="s">
        <v>1</v>
      </c>
      <c r="J206" s="204" t="s">
        <v>1</v>
      </c>
      <c r="K206" s="204" t="s">
        <v>1</v>
      </c>
      <c r="L206" s="204" t="s">
        <v>1</v>
      </c>
      <c r="M206" s="204" t="s">
        <v>1</v>
      </c>
      <c r="N206" s="204" t="s">
        <v>1</v>
      </c>
      <c r="O206" s="204" t="s">
        <v>1</v>
      </c>
      <c r="P206" s="204" t="s">
        <v>1</v>
      </c>
      <c r="Q206" s="204" t="s">
        <v>1</v>
      </c>
      <c r="R206" s="204" t="s">
        <v>1</v>
      </c>
      <c r="S206" s="204" t="s">
        <v>1</v>
      </c>
      <c r="T206" s="204" t="s">
        <v>1</v>
      </c>
      <c r="U206" s="204" t="s">
        <v>1</v>
      </c>
      <c r="V206" s="204" t="s">
        <v>1</v>
      </c>
      <c r="W206" s="204" t="s">
        <v>1</v>
      </c>
      <c r="X206" s="204" t="s">
        <v>1</v>
      </c>
      <c r="Y206" s="204" t="s">
        <v>1</v>
      </c>
      <c r="Z206" s="204" t="s">
        <v>1</v>
      </c>
      <c r="AA206" s="204" t="s">
        <v>1</v>
      </c>
      <c r="AB206" s="204" t="s">
        <v>1</v>
      </c>
      <c r="AC206" s="204" t="s">
        <v>1</v>
      </c>
      <c r="AD206" s="204" t="s">
        <v>1</v>
      </c>
      <c r="AE206" s="204" t="s">
        <v>1</v>
      </c>
      <c r="AF206" s="204" t="s">
        <v>1</v>
      </c>
      <c r="AG206" s="204" t="s">
        <v>1</v>
      </c>
      <c r="AH206" s="204" t="s">
        <v>1</v>
      </c>
      <c r="AI206" s="204" t="s">
        <v>1</v>
      </c>
      <c r="AJ206" s="204" t="s">
        <v>1</v>
      </c>
      <c r="AK206" s="204" t="s">
        <v>1</v>
      </c>
      <c r="AL206" s="204" t="s">
        <v>1</v>
      </c>
      <c r="AM206" s="204" t="s">
        <v>1</v>
      </c>
      <c r="AN206" s="204" t="s">
        <v>1</v>
      </c>
      <c r="AO206" s="204" t="s">
        <v>1</v>
      </c>
      <c r="AP206" s="204" t="s">
        <v>1</v>
      </c>
      <c r="AQ206" s="204" t="s">
        <v>1</v>
      </c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  <c r="BN206" s="152"/>
      <c r="BO206" s="152"/>
      <c r="BP206" s="152"/>
      <c r="BQ206" s="152"/>
      <c r="BR206" s="152"/>
      <c r="BS206" s="152"/>
      <c r="BT206" s="152"/>
      <c r="BU206" s="152"/>
      <c r="BV206" s="152"/>
      <c r="BW206" s="152"/>
      <c r="BX206" s="152"/>
      <c r="BY206" s="152"/>
      <c r="BZ206" s="152"/>
      <c r="CA206" s="152"/>
      <c r="CB206" s="152"/>
      <c r="CC206" s="152"/>
      <c r="CD206" s="152"/>
      <c r="CE206" s="152"/>
    </row>
    <row r="207" spans="1:83" ht="28.5" customHeight="1" thickBot="1">
      <c r="A207" s="294"/>
      <c r="B207" s="120" t="s">
        <v>1018</v>
      </c>
      <c r="C207" s="118" t="s">
        <v>866</v>
      </c>
      <c r="D207" s="204" t="s">
        <v>1</v>
      </c>
      <c r="E207" s="204" t="s">
        <v>1</v>
      </c>
      <c r="F207" s="204" t="s">
        <v>1</v>
      </c>
      <c r="G207" s="204" t="s">
        <v>1</v>
      </c>
      <c r="H207" s="204" t="s">
        <v>1</v>
      </c>
      <c r="I207" s="204" t="s">
        <v>1</v>
      </c>
      <c r="J207" s="204" t="s">
        <v>1</v>
      </c>
      <c r="K207" s="204" t="s">
        <v>1</v>
      </c>
      <c r="L207" s="204" t="s">
        <v>1</v>
      </c>
      <c r="M207" s="204" t="s">
        <v>1</v>
      </c>
      <c r="N207" s="204" t="s">
        <v>1</v>
      </c>
      <c r="O207" s="204" t="s">
        <v>1</v>
      </c>
      <c r="P207" s="204" t="s">
        <v>1</v>
      </c>
      <c r="Q207" s="204" t="s">
        <v>1</v>
      </c>
      <c r="R207" s="204" t="s">
        <v>1</v>
      </c>
      <c r="S207" s="204" t="s">
        <v>1</v>
      </c>
      <c r="T207" s="204" t="s">
        <v>1</v>
      </c>
      <c r="U207" s="204" t="s">
        <v>1</v>
      </c>
      <c r="V207" s="204" t="s">
        <v>1</v>
      </c>
      <c r="W207" s="204" t="s">
        <v>1</v>
      </c>
      <c r="X207" s="204" t="s">
        <v>1</v>
      </c>
      <c r="Y207" s="204" t="s">
        <v>1</v>
      </c>
      <c r="Z207" s="204" t="s">
        <v>1</v>
      </c>
      <c r="AA207" s="204" t="s">
        <v>1</v>
      </c>
      <c r="AB207" s="204" t="s">
        <v>1</v>
      </c>
      <c r="AC207" s="204" t="s">
        <v>1</v>
      </c>
      <c r="AD207" s="204"/>
      <c r="AE207" s="204" t="s">
        <v>1</v>
      </c>
      <c r="AF207" s="204" t="s">
        <v>1</v>
      </c>
      <c r="AG207" s="204" t="s">
        <v>1</v>
      </c>
      <c r="AH207" s="204" t="s">
        <v>1</v>
      </c>
      <c r="AI207" s="204" t="s">
        <v>1</v>
      </c>
      <c r="AJ207" s="204"/>
      <c r="AK207" s="204" t="s">
        <v>1</v>
      </c>
      <c r="AL207" s="204" t="s">
        <v>1</v>
      </c>
      <c r="AM207" s="204" t="s">
        <v>1</v>
      </c>
      <c r="AN207" s="204" t="s">
        <v>1</v>
      </c>
      <c r="AO207" s="204" t="s">
        <v>1</v>
      </c>
      <c r="AP207" s="204" t="s">
        <v>1</v>
      </c>
      <c r="AQ207" s="204" t="s">
        <v>1</v>
      </c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2"/>
      <c r="BP207" s="152"/>
      <c r="BQ207" s="152"/>
      <c r="BR207" s="152"/>
      <c r="BS207" s="152"/>
      <c r="BT207" s="152"/>
      <c r="BU207" s="152"/>
      <c r="BV207" s="152"/>
      <c r="BW207" s="152"/>
      <c r="BX207" s="152"/>
      <c r="BY207" s="152"/>
      <c r="BZ207" s="152"/>
      <c r="CA207" s="152"/>
      <c r="CB207" s="152"/>
      <c r="CC207" s="152"/>
      <c r="CD207" s="152"/>
      <c r="CE207" s="152"/>
    </row>
    <row r="208" spans="1:83" ht="21" customHeight="1" thickBot="1">
      <c r="A208" s="294"/>
      <c r="B208" s="120" t="s">
        <v>1019</v>
      </c>
      <c r="C208" s="118" t="s">
        <v>866</v>
      </c>
      <c r="D208" s="204" t="s">
        <v>1</v>
      </c>
      <c r="E208" s="204" t="s">
        <v>1</v>
      </c>
      <c r="F208" s="204" t="s">
        <v>1</v>
      </c>
      <c r="G208" s="204" t="s">
        <v>1</v>
      </c>
      <c r="H208" s="204" t="s">
        <v>1</v>
      </c>
      <c r="I208" s="204" t="s">
        <v>1</v>
      </c>
      <c r="J208" s="204" t="s">
        <v>1</v>
      </c>
      <c r="K208" s="204" t="s">
        <v>1</v>
      </c>
      <c r="L208" s="204" t="s">
        <v>1</v>
      </c>
      <c r="M208" s="204" t="s">
        <v>1</v>
      </c>
      <c r="N208" s="204" t="s">
        <v>1</v>
      </c>
      <c r="O208" s="204" t="s">
        <v>1</v>
      </c>
      <c r="P208" s="204" t="s">
        <v>1</v>
      </c>
      <c r="Q208" s="204" t="s">
        <v>1</v>
      </c>
      <c r="R208" s="204" t="s">
        <v>1</v>
      </c>
      <c r="S208" s="204" t="s">
        <v>1</v>
      </c>
      <c r="T208" s="204" t="s">
        <v>1</v>
      </c>
      <c r="U208" s="204" t="s">
        <v>1</v>
      </c>
      <c r="V208" s="204" t="s">
        <v>1</v>
      </c>
      <c r="W208" s="204" t="s">
        <v>1</v>
      </c>
      <c r="X208" s="204" t="s">
        <v>1</v>
      </c>
      <c r="Y208" s="204" t="s">
        <v>1</v>
      </c>
      <c r="Z208" s="204" t="s">
        <v>1</v>
      </c>
      <c r="AA208" s="204" t="s">
        <v>1</v>
      </c>
      <c r="AB208" s="204" t="s">
        <v>1</v>
      </c>
      <c r="AC208" s="204" t="s">
        <v>1</v>
      </c>
      <c r="AD208" s="204" t="s">
        <v>1</v>
      </c>
      <c r="AE208" s="204" t="s">
        <v>1</v>
      </c>
      <c r="AF208" s="204" t="s">
        <v>1</v>
      </c>
      <c r="AG208" s="204" t="s">
        <v>1</v>
      </c>
      <c r="AH208" s="204" t="s">
        <v>1</v>
      </c>
      <c r="AI208" s="204" t="s">
        <v>1</v>
      </c>
      <c r="AJ208" s="204" t="s">
        <v>1</v>
      </c>
      <c r="AK208" s="204" t="s">
        <v>1</v>
      </c>
      <c r="AL208" s="204" t="s">
        <v>1</v>
      </c>
      <c r="AM208" s="204" t="s">
        <v>1</v>
      </c>
      <c r="AN208" s="204" t="s">
        <v>1</v>
      </c>
      <c r="AO208" s="204" t="s">
        <v>1</v>
      </c>
      <c r="AP208" s="204" t="s">
        <v>1</v>
      </c>
      <c r="AQ208" s="204" t="s">
        <v>1</v>
      </c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  <c r="BN208" s="152"/>
      <c r="BO208" s="152"/>
      <c r="BP208" s="152"/>
      <c r="BQ208" s="152"/>
      <c r="BR208" s="152"/>
      <c r="BS208" s="152"/>
      <c r="BT208" s="152"/>
      <c r="BU208" s="152"/>
      <c r="BV208" s="152"/>
      <c r="BW208" s="152"/>
      <c r="BX208" s="152"/>
      <c r="BY208" s="152"/>
      <c r="BZ208" s="152"/>
      <c r="CA208" s="152"/>
      <c r="CB208" s="152"/>
      <c r="CC208" s="152"/>
      <c r="CD208" s="152"/>
      <c r="CE208" s="152"/>
    </row>
    <row r="209" spans="1:83" ht="30.75" customHeight="1" thickBot="1">
      <c r="A209" s="294"/>
      <c r="B209" s="120" t="s">
        <v>1020</v>
      </c>
      <c r="C209" s="118" t="s">
        <v>866</v>
      </c>
      <c r="D209" s="204" t="s">
        <v>1</v>
      </c>
      <c r="E209" s="204" t="s">
        <v>1</v>
      </c>
      <c r="F209" s="204" t="s">
        <v>1</v>
      </c>
      <c r="G209" s="204" t="s">
        <v>1</v>
      </c>
      <c r="H209" s="204" t="s">
        <v>1</v>
      </c>
      <c r="I209" s="204" t="s">
        <v>1</v>
      </c>
      <c r="J209" s="204" t="s">
        <v>1</v>
      </c>
      <c r="K209" s="204" t="s">
        <v>1</v>
      </c>
      <c r="L209" s="204" t="s">
        <v>1</v>
      </c>
      <c r="M209" s="204" t="s">
        <v>1</v>
      </c>
      <c r="N209" s="204" t="s">
        <v>1</v>
      </c>
      <c r="O209" s="204" t="s">
        <v>1</v>
      </c>
      <c r="P209" s="204" t="s">
        <v>1</v>
      </c>
      <c r="Q209" s="204" t="s">
        <v>1</v>
      </c>
      <c r="R209" s="204" t="s">
        <v>1</v>
      </c>
      <c r="S209" s="204" t="s">
        <v>1</v>
      </c>
      <c r="T209" s="204" t="s">
        <v>1</v>
      </c>
      <c r="U209" s="204" t="s">
        <v>1</v>
      </c>
      <c r="V209" s="204" t="s">
        <v>1</v>
      </c>
      <c r="W209" s="204" t="s">
        <v>1</v>
      </c>
      <c r="X209" s="204" t="s">
        <v>1</v>
      </c>
      <c r="Y209" s="204" t="s">
        <v>1</v>
      </c>
      <c r="Z209" s="204" t="s">
        <v>1</v>
      </c>
      <c r="AA209" s="204" t="s">
        <v>1</v>
      </c>
      <c r="AB209" s="204" t="s">
        <v>1</v>
      </c>
      <c r="AC209" s="204" t="s">
        <v>1</v>
      </c>
      <c r="AD209" s="204" t="s">
        <v>1</v>
      </c>
      <c r="AE209" s="204" t="s">
        <v>1</v>
      </c>
      <c r="AF209" s="204" t="s">
        <v>1</v>
      </c>
      <c r="AG209" s="204" t="s">
        <v>1</v>
      </c>
      <c r="AH209" s="204" t="s">
        <v>1</v>
      </c>
      <c r="AI209" s="204" t="s">
        <v>1</v>
      </c>
      <c r="AJ209" s="204" t="s">
        <v>1</v>
      </c>
      <c r="AK209" s="204" t="s">
        <v>1</v>
      </c>
      <c r="AL209" s="204" t="s">
        <v>1</v>
      </c>
      <c r="AM209" s="204" t="s">
        <v>1</v>
      </c>
      <c r="AN209" s="204" t="s">
        <v>1</v>
      </c>
      <c r="AO209" s="204" t="s">
        <v>1</v>
      </c>
      <c r="AP209" s="204" t="s">
        <v>1</v>
      </c>
      <c r="AQ209" s="204" t="s">
        <v>1</v>
      </c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  <c r="BO209" s="152"/>
      <c r="BP209" s="152"/>
      <c r="BQ209" s="152"/>
      <c r="BR209" s="152"/>
      <c r="BS209" s="152"/>
      <c r="BT209" s="152"/>
      <c r="BU209" s="152"/>
      <c r="BV209" s="152"/>
      <c r="BW209" s="152"/>
      <c r="BX209" s="152"/>
      <c r="BY209" s="152"/>
      <c r="BZ209" s="152"/>
      <c r="CA209" s="152"/>
      <c r="CB209" s="152"/>
      <c r="CC209" s="152"/>
      <c r="CD209" s="152"/>
      <c r="CE209" s="152"/>
    </row>
    <row r="210" spans="1:83" ht="19.5" customHeight="1" thickBot="1">
      <c r="A210" s="294"/>
      <c r="B210" s="120" t="s">
        <v>1021</v>
      </c>
      <c r="C210" s="118" t="s">
        <v>866</v>
      </c>
      <c r="D210" s="204" t="s">
        <v>1</v>
      </c>
      <c r="E210" s="204" t="s">
        <v>1</v>
      </c>
      <c r="F210" s="204" t="s">
        <v>1</v>
      </c>
      <c r="G210" s="204" t="s">
        <v>1</v>
      </c>
      <c r="H210" s="204" t="s">
        <v>1</v>
      </c>
      <c r="I210" s="204" t="s">
        <v>1</v>
      </c>
      <c r="J210" s="204" t="s">
        <v>1</v>
      </c>
      <c r="K210" s="204" t="s">
        <v>1</v>
      </c>
      <c r="L210" s="204" t="s">
        <v>1</v>
      </c>
      <c r="M210" s="204" t="s">
        <v>1</v>
      </c>
      <c r="N210" s="204" t="s">
        <v>1</v>
      </c>
      <c r="O210" s="204" t="s">
        <v>1</v>
      </c>
      <c r="P210" s="204" t="s">
        <v>1</v>
      </c>
      <c r="Q210" s="204" t="s">
        <v>1</v>
      </c>
      <c r="R210" s="204" t="s">
        <v>1</v>
      </c>
      <c r="S210" s="204" t="s">
        <v>1</v>
      </c>
      <c r="T210" s="204" t="s">
        <v>1</v>
      </c>
      <c r="U210" s="204" t="s">
        <v>1</v>
      </c>
      <c r="V210" s="204" t="s">
        <v>1</v>
      </c>
      <c r="W210" s="204" t="s">
        <v>1</v>
      </c>
      <c r="X210" s="204" t="s">
        <v>1</v>
      </c>
      <c r="Y210" s="204" t="s">
        <v>1</v>
      </c>
      <c r="Z210" s="204" t="s">
        <v>1</v>
      </c>
      <c r="AA210" s="204" t="s">
        <v>1</v>
      </c>
      <c r="AB210" s="204" t="s">
        <v>1</v>
      </c>
      <c r="AC210" s="204" t="s">
        <v>1</v>
      </c>
      <c r="AD210" s="204" t="s">
        <v>1</v>
      </c>
      <c r="AE210" s="204" t="s">
        <v>1</v>
      </c>
      <c r="AF210" s="204" t="s">
        <v>1</v>
      </c>
      <c r="AG210" s="204" t="s">
        <v>1</v>
      </c>
      <c r="AH210" s="204" t="s">
        <v>1</v>
      </c>
      <c r="AI210" s="204" t="s">
        <v>1</v>
      </c>
      <c r="AJ210" s="204" t="s">
        <v>1</v>
      </c>
      <c r="AK210" s="204" t="s">
        <v>1</v>
      </c>
      <c r="AL210" s="204" t="s">
        <v>1</v>
      </c>
      <c r="AM210" s="204" t="s">
        <v>1</v>
      </c>
      <c r="AN210" s="204" t="s">
        <v>1</v>
      </c>
      <c r="AO210" s="204" t="s">
        <v>1</v>
      </c>
      <c r="AP210" s="204" t="s">
        <v>1</v>
      </c>
      <c r="AQ210" s="204" t="s">
        <v>1</v>
      </c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  <c r="BO210" s="152"/>
      <c r="BP210" s="152"/>
      <c r="BQ210" s="152"/>
      <c r="BR210" s="152"/>
      <c r="BS210" s="152"/>
      <c r="BT210" s="152"/>
      <c r="BU210" s="152"/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</row>
    <row r="211" spans="1:83" ht="15.75" customHeight="1" thickBot="1">
      <c r="A211" s="294"/>
      <c r="B211" s="120" t="s">
        <v>1022</v>
      </c>
      <c r="C211" s="118" t="s">
        <v>866</v>
      </c>
      <c r="D211" s="204" t="s">
        <v>1</v>
      </c>
      <c r="E211" s="204" t="s">
        <v>1</v>
      </c>
      <c r="F211" s="204" t="s">
        <v>1</v>
      </c>
      <c r="G211" s="204" t="s">
        <v>1</v>
      </c>
      <c r="H211" s="204" t="s">
        <v>1</v>
      </c>
      <c r="I211" s="204" t="s">
        <v>1</v>
      </c>
      <c r="J211" s="204" t="s">
        <v>1</v>
      </c>
      <c r="K211" s="204" t="s">
        <v>1</v>
      </c>
      <c r="L211" s="204" t="s">
        <v>1</v>
      </c>
      <c r="M211" s="204" t="s">
        <v>1</v>
      </c>
      <c r="N211" s="204" t="s">
        <v>1</v>
      </c>
      <c r="O211" s="204" t="s">
        <v>1</v>
      </c>
      <c r="P211" s="204" t="s">
        <v>1</v>
      </c>
      <c r="Q211" s="204" t="s">
        <v>1</v>
      </c>
      <c r="R211" s="204" t="s">
        <v>1</v>
      </c>
      <c r="S211" s="204" t="s">
        <v>1</v>
      </c>
      <c r="T211" s="204" t="s">
        <v>1</v>
      </c>
      <c r="U211" s="204" t="s">
        <v>1</v>
      </c>
      <c r="V211" s="204" t="s">
        <v>1</v>
      </c>
      <c r="W211" s="204" t="s">
        <v>1</v>
      </c>
      <c r="X211" s="204" t="s">
        <v>1</v>
      </c>
      <c r="Y211" s="204" t="s">
        <v>1</v>
      </c>
      <c r="Z211" s="204" t="s">
        <v>1</v>
      </c>
      <c r="AA211" s="204" t="s">
        <v>1</v>
      </c>
      <c r="AB211" s="204" t="s">
        <v>1</v>
      </c>
      <c r="AC211" s="204" t="s">
        <v>1</v>
      </c>
      <c r="AD211" s="204" t="s">
        <v>1</v>
      </c>
      <c r="AE211" s="204" t="s">
        <v>1</v>
      </c>
      <c r="AF211" s="204" t="s">
        <v>1</v>
      </c>
      <c r="AG211" s="204" t="s">
        <v>1</v>
      </c>
      <c r="AH211" s="204" t="s">
        <v>1</v>
      </c>
      <c r="AI211" s="204" t="s">
        <v>1</v>
      </c>
      <c r="AJ211" s="204" t="s">
        <v>1</v>
      </c>
      <c r="AK211" s="204" t="s">
        <v>1</v>
      </c>
      <c r="AL211" s="204" t="s">
        <v>1</v>
      </c>
      <c r="AM211" s="204" t="s">
        <v>1</v>
      </c>
      <c r="AN211" s="204" t="s">
        <v>1</v>
      </c>
      <c r="AO211" s="204" t="s">
        <v>1</v>
      </c>
      <c r="AP211" s="204" t="s">
        <v>1</v>
      </c>
      <c r="AQ211" s="204" t="s">
        <v>1</v>
      </c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152"/>
      <c r="BZ211" s="152"/>
      <c r="CA211" s="152"/>
      <c r="CB211" s="152"/>
      <c r="CC211" s="152"/>
      <c r="CD211" s="152"/>
      <c r="CE211" s="152"/>
    </row>
    <row r="212" spans="1:83" ht="17.25" customHeight="1" thickBot="1">
      <c r="A212" s="294"/>
      <c r="B212" s="120" t="s">
        <v>1023</v>
      </c>
      <c r="C212" s="118" t="s">
        <v>866</v>
      </c>
      <c r="D212" s="204" t="s">
        <v>1</v>
      </c>
      <c r="E212" s="204" t="s">
        <v>1</v>
      </c>
      <c r="F212" s="204" t="s">
        <v>1</v>
      </c>
      <c r="G212" s="204" t="s">
        <v>1</v>
      </c>
      <c r="H212" s="204" t="s">
        <v>1</v>
      </c>
      <c r="I212" s="204" t="s">
        <v>1</v>
      </c>
      <c r="J212" s="204" t="s">
        <v>1</v>
      </c>
      <c r="K212" s="204" t="s">
        <v>1</v>
      </c>
      <c r="L212" s="204" t="s">
        <v>1</v>
      </c>
      <c r="M212" s="204" t="s">
        <v>1</v>
      </c>
      <c r="N212" s="204" t="s">
        <v>1</v>
      </c>
      <c r="O212" s="204" t="s">
        <v>1</v>
      </c>
      <c r="P212" s="204" t="s">
        <v>1</v>
      </c>
      <c r="Q212" s="204" t="s">
        <v>1</v>
      </c>
      <c r="R212" s="204" t="s">
        <v>1</v>
      </c>
      <c r="S212" s="204" t="s">
        <v>1</v>
      </c>
      <c r="T212" s="204" t="s">
        <v>1</v>
      </c>
      <c r="U212" s="204" t="s">
        <v>1</v>
      </c>
      <c r="V212" s="204" t="s">
        <v>1</v>
      </c>
      <c r="W212" s="204" t="s">
        <v>1</v>
      </c>
      <c r="X212" s="204" t="s">
        <v>1</v>
      </c>
      <c r="Y212" s="204" t="s">
        <v>1</v>
      </c>
      <c r="Z212" s="204" t="s">
        <v>1</v>
      </c>
      <c r="AA212" s="204" t="s">
        <v>1</v>
      </c>
      <c r="AB212" s="204" t="s">
        <v>1</v>
      </c>
      <c r="AC212" s="204" t="s">
        <v>1</v>
      </c>
      <c r="AD212" s="204" t="s">
        <v>1</v>
      </c>
      <c r="AE212" s="204" t="s">
        <v>1</v>
      </c>
      <c r="AF212" s="204" t="s">
        <v>1</v>
      </c>
      <c r="AG212" s="204" t="s">
        <v>1</v>
      </c>
      <c r="AH212" s="204" t="s">
        <v>1</v>
      </c>
      <c r="AI212" s="204" t="s">
        <v>1</v>
      </c>
      <c r="AJ212" s="204" t="s">
        <v>1</v>
      </c>
      <c r="AK212" s="204" t="s">
        <v>1</v>
      </c>
      <c r="AL212" s="204" t="s">
        <v>1</v>
      </c>
      <c r="AM212" s="204" t="s">
        <v>1</v>
      </c>
      <c r="AN212" s="204" t="s">
        <v>1</v>
      </c>
      <c r="AO212" s="204" t="s">
        <v>1</v>
      </c>
      <c r="AP212" s="204" t="s">
        <v>1</v>
      </c>
      <c r="AQ212" s="204" t="s">
        <v>1</v>
      </c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/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</row>
    <row r="213" spans="1:83" ht="43.5" customHeight="1" thickBot="1">
      <c r="A213" s="294"/>
      <c r="B213" s="120" t="s">
        <v>1024</v>
      </c>
      <c r="C213" s="118" t="s">
        <v>866</v>
      </c>
      <c r="D213" s="204" t="s">
        <v>1</v>
      </c>
      <c r="E213" s="204" t="s">
        <v>1</v>
      </c>
      <c r="F213" s="204" t="s">
        <v>1</v>
      </c>
      <c r="G213" s="204" t="s">
        <v>1</v>
      </c>
      <c r="H213" s="204" t="s">
        <v>1</v>
      </c>
      <c r="I213" s="204" t="s">
        <v>1</v>
      </c>
      <c r="J213" s="204" t="s">
        <v>1</v>
      </c>
      <c r="K213" s="204" t="s">
        <v>1</v>
      </c>
      <c r="L213" s="204" t="s">
        <v>1</v>
      </c>
      <c r="M213" s="204" t="s">
        <v>1</v>
      </c>
      <c r="N213" s="204" t="s">
        <v>1</v>
      </c>
      <c r="O213" s="204" t="s">
        <v>1</v>
      </c>
      <c r="P213" s="204" t="s">
        <v>1</v>
      </c>
      <c r="Q213" s="204" t="s">
        <v>1</v>
      </c>
      <c r="R213" s="204" t="s">
        <v>1</v>
      </c>
      <c r="S213" s="204" t="s">
        <v>1</v>
      </c>
      <c r="T213" s="204" t="s">
        <v>1</v>
      </c>
      <c r="U213" s="204" t="s">
        <v>1</v>
      </c>
      <c r="V213" s="204" t="s">
        <v>1</v>
      </c>
      <c r="W213" s="204" t="s">
        <v>1</v>
      </c>
      <c r="X213" s="204" t="s">
        <v>1</v>
      </c>
      <c r="Y213" s="204" t="s">
        <v>1</v>
      </c>
      <c r="Z213" s="204" t="s">
        <v>1</v>
      </c>
      <c r="AA213" s="204" t="s">
        <v>1</v>
      </c>
      <c r="AB213" s="204" t="s">
        <v>1</v>
      </c>
      <c r="AC213" s="204" t="s">
        <v>1</v>
      </c>
      <c r="AD213" s="204" t="s">
        <v>1</v>
      </c>
      <c r="AE213" s="204" t="s">
        <v>1</v>
      </c>
      <c r="AF213" s="204" t="s">
        <v>1</v>
      </c>
      <c r="AG213" s="204" t="s">
        <v>1</v>
      </c>
      <c r="AH213" s="204" t="s">
        <v>1</v>
      </c>
      <c r="AI213" s="204" t="s">
        <v>1</v>
      </c>
      <c r="AJ213" s="204" t="s">
        <v>1</v>
      </c>
      <c r="AK213" s="204" t="s">
        <v>1</v>
      </c>
      <c r="AL213" s="204" t="s">
        <v>1</v>
      </c>
      <c r="AM213" s="204" t="s">
        <v>1</v>
      </c>
      <c r="AN213" s="204" t="s">
        <v>1</v>
      </c>
      <c r="AO213" s="204" t="s">
        <v>1</v>
      </c>
      <c r="AP213" s="204" t="s">
        <v>1</v>
      </c>
      <c r="AQ213" s="204" t="s">
        <v>1</v>
      </c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52"/>
      <c r="BU213" s="152"/>
      <c r="BV213" s="152"/>
      <c r="BW213" s="152"/>
      <c r="BX213" s="152"/>
      <c r="BY213" s="152"/>
      <c r="BZ213" s="152"/>
      <c r="CA213" s="152"/>
      <c r="CB213" s="152"/>
      <c r="CC213" s="152"/>
      <c r="CD213" s="152"/>
      <c r="CE213" s="152"/>
    </row>
  </sheetData>
  <mergeCells count="65">
    <mergeCell ref="A1:C1"/>
    <mergeCell ref="A2:C2"/>
    <mergeCell ref="A3:C3"/>
    <mergeCell ref="A4:B4"/>
    <mergeCell ref="A7:A38"/>
    <mergeCell ref="B19:B20"/>
    <mergeCell ref="B22:B23"/>
    <mergeCell ref="B25:B26"/>
    <mergeCell ref="B28:B29"/>
    <mergeCell ref="B31:B32"/>
    <mergeCell ref="A70:A82"/>
    <mergeCell ref="A83:A111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39:A41"/>
    <mergeCell ref="A42:A69"/>
    <mergeCell ref="B54:B55"/>
    <mergeCell ref="B57:B58"/>
    <mergeCell ref="B60:B61"/>
    <mergeCell ref="B63:B64"/>
    <mergeCell ref="B66:B67"/>
    <mergeCell ref="A112:A127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A140:A151"/>
    <mergeCell ref="B140:B141"/>
    <mergeCell ref="B142:B143"/>
    <mergeCell ref="B144:B145"/>
    <mergeCell ref="B146:B147"/>
    <mergeCell ref="B148:B149"/>
    <mergeCell ref="A128:A131"/>
    <mergeCell ref="B128:B129"/>
    <mergeCell ref="B130:B131"/>
    <mergeCell ref="A132:A139"/>
    <mergeCell ref="B132:B133"/>
    <mergeCell ref="B134:B135"/>
    <mergeCell ref="B136:B137"/>
    <mergeCell ref="B138:B139"/>
    <mergeCell ref="A162:A180"/>
    <mergeCell ref="A181:A184"/>
    <mergeCell ref="A185:A213"/>
    <mergeCell ref="A152:A161"/>
    <mergeCell ref="B152:B153"/>
    <mergeCell ref="B154:B155"/>
    <mergeCell ref="B156:B157"/>
    <mergeCell ref="B158:B159"/>
    <mergeCell ref="B160:B16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7"/>
  <sheetViews>
    <sheetView tabSelected="1" topLeftCell="A280" workbookViewId="0">
      <selection activeCell="E352" sqref="E352"/>
    </sheetView>
  </sheetViews>
  <sheetFormatPr defaultRowHeight="15"/>
  <cols>
    <col min="1" max="1" width="12.85546875" style="4" customWidth="1"/>
    <col min="2" max="2" width="63.140625" style="5" customWidth="1"/>
    <col min="3" max="3" width="13.5703125" style="96" customWidth="1"/>
    <col min="4" max="4" width="9.140625" style="150"/>
  </cols>
  <sheetData>
    <row r="1" spans="1:4" ht="29.25" thickBot="1">
      <c r="A1" s="289" t="s">
        <v>838</v>
      </c>
      <c r="B1" s="289"/>
      <c r="C1" s="131" t="s">
        <v>839</v>
      </c>
    </row>
    <row r="2" spans="1:4">
      <c r="A2" s="331" t="s">
        <v>845</v>
      </c>
      <c r="B2" s="332"/>
      <c r="C2" s="132" t="s">
        <v>1235</v>
      </c>
      <c r="D2" s="150">
        <f>COUNTIF('Форма МО 1'!D5:CE5,'Свод (автоматический)1'!C2)</f>
        <v>37</v>
      </c>
    </row>
    <row r="3" spans="1:4">
      <c r="A3" s="333"/>
      <c r="B3" s="334"/>
      <c r="C3" s="132" t="s">
        <v>1234</v>
      </c>
      <c r="D3" s="150">
        <f>COUNTIF('Форма МО 1'!D5:CE5,'Свод (автоматический)1'!C3)</f>
        <v>3</v>
      </c>
    </row>
    <row r="4" spans="1:4">
      <c r="A4" s="335" t="s">
        <v>846</v>
      </c>
      <c r="B4" s="336"/>
      <c r="C4" s="133" t="s">
        <v>8</v>
      </c>
      <c r="D4" s="150">
        <f>COUNTIF('Форма МО 1'!D6:CE6,'Свод (автоматический)1'!C4)</f>
        <v>1</v>
      </c>
    </row>
    <row r="5" spans="1:4">
      <c r="A5" s="337"/>
      <c r="B5" s="338"/>
      <c r="C5" s="133" t="s">
        <v>11</v>
      </c>
      <c r="D5" s="150">
        <f>COUNTIF('Форма МО 1'!D6:CE6,'Свод (автоматический)1'!C5)</f>
        <v>38</v>
      </c>
    </row>
    <row r="6" spans="1:4">
      <c r="A6" s="333"/>
      <c r="B6" s="334"/>
      <c r="C6" s="133" t="s">
        <v>14</v>
      </c>
      <c r="D6" s="150">
        <f>COUNTIF('Форма МО 1'!D6:CE6,'Свод (автоматический)1'!C6)</f>
        <v>0</v>
      </c>
    </row>
    <row r="7" spans="1:4" ht="15.75" thickBot="1">
      <c r="A7"/>
      <c r="B7"/>
      <c r="C7"/>
    </row>
    <row r="8" spans="1:4">
      <c r="A8" s="288" t="s">
        <v>857</v>
      </c>
      <c r="B8" s="288"/>
      <c r="C8" s="134" t="s">
        <v>858</v>
      </c>
      <c r="D8" s="150">
        <f>SUM('Форма МО 1'!D19:CE19)</f>
        <v>8334</v>
      </c>
    </row>
    <row r="9" spans="1:4">
      <c r="A9" s="271" t="s">
        <v>859</v>
      </c>
      <c r="B9" s="271"/>
      <c r="C9" s="134" t="s">
        <v>858</v>
      </c>
      <c r="D9" s="150">
        <f>SUM('Форма МО 1'!D20:CE20)</f>
        <v>58</v>
      </c>
    </row>
    <row r="10" spans="1:4">
      <c r="A10" s="271" t="s">
        <v>860</v>
      </c>
      <c r="B10" s="271"/>
      <c r="C10" s="134" t="s">
        <v>861</v>
      </c>
      <c r="D10" s="150">
        <f>SUM('Форма МО 1'!D21:CE21)</f>
        <v>73661.899999999994</v>
      </c>
    </row>
    <row r="11" spans="1:4">
      <c r="A11" s="271" t="s">
        <v>862</v>
      </c>
      <c r="B11" s="271"/>
      <c r="C11" s="134" t="s">
        <v>861</v>
      </c>
      <c r="D11" s="150">
        <f>SUM('Форма МО 1'!D22:CE22)</f>
        <v>33967.5</v>
      </c>
    </row>
    <row r="12" spans="1:4">
      <c r="A12" s="271" t="s">
        <v>863</v>
      </c>
      <c r="B12" s="271"/>
      <c r="C12" s="134" t="s">
        <v>861</v>
      </c>
      <c r="D12" s="150">
        <f>SUM('Форма МО 1'!D23:CE23)</f>
        <v>16855.400000000005</v>
      </c>
    </row>
    <row r="13" spans="1:4" ht="30">
      <c r="A13" s="21" t="s">
        <v>864</v>
      </c>
      <c r="B13" s="339" t="s">
        <v>865</v>
      </c>
      <c r="C13" s="134" t="s">
        <v>1</v>
      </c>
      <c r="D13" s="150">
        <f>COUNTIF('Форма МО 1'!D24:CE24,'Свод (автоматический)1'!C13)</f>
        <v>40</v>
      </c>
    </row>
    <row r="14" spans="1:4">
      <c r="A14" s="21"/>
      <c r="B14" s="340"/>
      <c r="C14" s="134" t="s">
        <v>3</v>
      </c>
      <c r="D14" s="150">
        <f>COUNTIF('Форма МО 1'!D24:CE24,'Свод (автоматический)1'!C14)</f>
        <v>0</v>
      </c>
    </row>
    <row r="15" spans="1:4">
      <c r="A15" s="281" t="s">
        <v>867</v>
      </c>
      <c r="B15" s="281"/>
      <c r="C15" s="134" t="s">
        <v>858</v>
      </c>
      <c r="D15" s="150">
        <f>SUM('Форма МО 1'!D25:CE25)</f>
        <v>4</v>
      </c>
    </row>
    <row r="16" spans="1:4">
      <c r="A16" s="272" t="s">
        <v>868</v>
      </c>
      <c r="B16" s="272"/>
      <c r="C16" s="134" t="s">
        <v>869</v>
      </c>
      <c r="D16" s="150">
        <f>SUM('Форма МО 1'!D26:CE26)</f>
        <v>661</v>
      </c>
    </row>
    <row r="17" spans="1:5">
      <c r="A17" s="272"/>
      <c r="B17" s="272"/>
      <c r="C17" s="134" t="s">
        <v>870</v>
      </c>
      <c r="D17" s="150">
        <f>AVERAGE('Форма МО 1'!D27:CE27)</f>
        <v>10</v>
      </c>
    </row>
    <row r="18" spans="1:5">
      <c r="A18" s="271" t="s">
        <v>871</v>
      </c>
      <c r="B18" s="271"/>
      <c r="C18" s="134" t="s">
        <v>858</v>
      </c>
      <c r="D18" s="150">
        <f>SUM('Форма МО 1'!D28:CE28)</f>
        <v>3</v>
      </c>
    </row>
    <row r="19" spans="1:5" ht="15.75" thickBot="1">
      <c r="A19" s="279" t="s">
        <v>868</v>
      </c>
      <c r="B19" s="279"/>
      <c r="C19" s="134" t="s">
        <v>869</v>
      </c>
      <c r="D19" s="150">
        <f>SUM('Форма МО 1'!D29:CE29)</f>
        <v>0</v>
      </c>
    </row>
    <row r="20" spans="1:5" ht="15.75" thickBot="1">
      <c r="A20" s="279"/>
      <c r="B20" s="279"/>
      <c r="C20" s="134" t="s">
        <v>870</v>
      </c>
      <c r="D20" s="150">
        <f>AVERAGE('Форма МО 1'!D30:CE30)</f>
        <v>0</v>
      </c>
    </row>
    <row r="21" spans="1:5">
      <c r="A21" s="280" t="s">
        <v>872</v>
      </c>
      <c r="B21" s="27" t="s">
        <v>873</v>
      </c>
      <c r="C21" s="134" t="s">
        <v>858</v>
      </c>
      <c r="D21" s="255">
        <f>SUM('Форма МО 1'!D31:CE31)</f>
        <v>327</v>
      </c>
    </row>
    <row r="22" spans="1:5">
      <c r="A22" s="280"/>
      <c r="B22" s="28" t="s">
        <v>874</v>
      </c>
      <c r="C22" s="134" t="s">
        <v>875</v>
      </c>
      <c r="D22" s="255">
        <f>SUM('Форма МО 1'!D32:CE32)</f>
        <v>8560</v>
      </c>
    </row>
    <row r="23" spans="1:5">
      <c r="A23" s="280"/>
      <c r="B23" s="272" t="s">
        <v>876</v>
      </c>
      <c r="C23" s="134" t="s">
        <v>875</v>
      </c>
      <c r="D23" s="255">
        <f>SUM('Форма МО 1'!D33:CE33)</f>
        <v>4</v>
      </c>
      <c r="E23">
        <f>D23+D25+D27+D31</f>
        <v>8042</v>
      </c>
    </row>
    <row r="24" spans="1:5">
      <c r="A24" s="280"/>
      <c r="B24" s="272"/>
      <c r="C24" s="134" t="s">
        <v>870</v>
      </c>
      <c r="D24" s="255">
        <f>AVERAGE('Форма МО 1'!D34:CE34)</f>
        <v>3.215434083601286E-2</v>
      </c>
    </row>
    <row r="25" spans="1:5">
      <c r="A25" s="280"/>
      <c r="B25" s="272" t="s">
        <v>877</v>
      </c>
      <c r="C25" s="134" t="s">
        <v>875</v>
      </c>
      <c r="D25" s="255">
        <f>SUM('Форма МО 1'!D35:CE35)</f>
        <v>92</v>
      </c>
    </row>
    <row r="26" spans="1:5">
      <c r="A26" s="280"/>
      <c r="B26" s="272"/>
      <c r="C26" s="134" t="s">
        <v>870</v>
      </c>
      <c r="D26" s="255">
        <f>AVERAGE('Форма МО 1'!D36:CE36)</f>
        <v>1.0523829124724517</v>
      </c>
    </row>
    <row r="27" spans="1:5">
      <c r="A27" s="280"/>
      <c r="B27" s="272" t="s">
        <v>878</v>
      </c>
      <c r="C27" s="134" t="s">
        <v>875</v>
      </c>
      <c r="D27" s="255">
        <f>SUM('Форма МО 1'!D37:CE37)</f>
        <v>1095</v>
      </c>
    </row>
    <row r="28" spans="1:5">
      <c r="A28" s="280"/>
      <c r="B28" s="272"/>
      <c r="C28" s="134" t="s">
        <v>870</v>
      </c>
      <c r="D28" s="255">
        <f>AVERAGE('Форма МО 1'!D38:CE38)</f>
        <v>12.974881399113574</v>
      </c>
    </row>
    <row r="29" spans="1:5">
      <c r="A29" s="280"/>
      <c r="B29" s="272" t="s">
        <v>879</v>
      </c>
      <c r="C29" s="134" t="s">
        <v>869</v>
      </c>
      <c r="D29" s="255">
        <f>SUM('Форма МО 1'!D39:CE39)</f>
        <v>2</v>
      </c>
    </row>
    <row r="30" spans="1:5">
      <c r="A30" s="280"/>
      <c r="B30" s="272"/>
      <c r="C30" s="134" t="s">
        <v>870</v>
      </c>
      <c r="D30" s="255">
        <f>AVERAGE('Форма МО 1'!D40:CE40)</f>
        <v>2.7624309392265189E-2</v>
      </c>
    </row>
    <row r="31" spans="1:5">
      <c r="A31" s="280"/>
      <c r="B31" s="272" t="s">
        <v>880</v>
      </c>
      <c r="C31" s="134" t="s">
        <v>875</v>
      </c>
      <c r="D31" s="255">
        <f>SUM('Форма МО 1'!D41:CE41)</f>
        <v>6851</v>
      </c>
    </row>
    <row r="32" spans="1:5">
      <c r="A32" s="280"/>
      <c r="B32" s="272"/>
      <c r="C32" s="134" t="s">
        <v>870</v>
      </c>
      <c r="D32" s="255">
        <f>AVERAGE('Форма МО 1'!D42:CE42)</f>
        <v>79.567696936903303</v>
      </c>
    </row>
    <row r="33" spans="1:4">
      <c r="A33" s="280"/>
      <c r="B33" s="272" t="s">
        <v>879</v>
      </c>
      <c r="C33" s="134" t="s">
        <v>875</v>
      </c>
      <c r="D33" s="255">
        <f>SUM('Форма МО 1'!D43:CE43)</f>
        <v>10</v>
      </c>
    </row>
    <row r="34" spans="1:4">
      <c r="A34" s="280"/>
      <c r="B34" s="272"/>
      <c r="C34" s="134" t="s">
        <v>870</v>
      </c>
      <c r="D34" s="255">
        <f>AVERAGE('Форма МО 1'!D44:CE44)</f>
        <v>0.12042619757150205</v>
      </c>
    </row>
    <row r="35" spans="1:4" ht="30">
      <c r="A35" s="280"/>
      <c r="B35" s="29" t="s">
        <v>881</v>
      </c>
      <c r="C35" s="134" t="s">
        <v>858</v>
      </c>
      <c r="D35" s="150">
        <f>SUM('Форма МО 1'!D45:CE45)</f>
        <v>0</v>
      </c>
    </row>
    <row r="36" spans="1:4">
      <c r="A36" s="280"/>
      <c r="B36" s="282" t="s">
        <v>882</v>
      </c>
      <c r="C36" s="134" t="s">
        <v>875</v>
      </c>
      <c r="D36" s="150">
        <f>SUM('Форма МО 1'!D46:CE46)</f>
        <v>0</v>
      </c>
    </row>
    <row r="37" spans="1:4">
      <c r="A37" s="280"/>
      <c r="B37" s="282"/>
      <c r="C37" s="134" t="s">
        <v>870</v>
      </c>
      <c r="D37" s="150">
        <f>AVERAGE('Форма МО 1'!D47:CE47)</f>
        <v>0</v>
      </c>
    </row>
    <row r="38" spans="1:4">
      <c r="A38" s="280"/>
      <c r="B38" s="272" t="s">
        <v>876</v>
      </c>
      <c r="C38" s="134" t="s">
        <v>875</v>
      </c>
      <c r="D38" s="150">
        <f>SUM('Форма МО 1'!D48:CE48)</f>
        <v>0</v>
      </c>
    </row>
    <row r="39" spans="1:4">
      <c r="A39" s="280"/>
      <c r="B39" s="272"/>
      <c r="C39" s="134" t="s">
        <v>870</v>
      </c>
      <c r="D39" s="150">
        <f>AVERAGE('Форма МО 1'!D49:CE49)</f>
        <v>0</v>
      </c>
    </row>
    <row r="40" spans="1:4">
      <c r="A40" s="280"/>
      <c r="B40" s="272" t="s">
        <v>877</v>
      </c>
      <c r="C40" s="134" t="s">
        <v>875</v>
      </c>
      <c r="D40" s="150">
        <f>SUM('Форма МО 1'!D50:CE50)</f>
        <v>0</v>
      </c>
    </row>
    <row r="41" spans="1:4">
      <c r="A41" s="280"/>
      <c r="B41" s="272"/>
      <c r="C41" s="134" t="s">
        <v>870</v>
      </c>
      <c r="D41" s="150">
        <f>AVERAGE('Форма МО 1'!D51:CE51)</f>
        <v>0</v>
      </c>
    </row>
    <row r="42" spans="1:4">
      <c r="A42" s="280"/>
      <c r="B42" s="272" t="s">
        <v>878</v>
      </c>
      <c r="C42" s="134" t="s">
        <v>869</v>
      </c>
      <c r="D42" s="150">
        <f>SUM('Форма МО 1'!D52:CE52)</f>
        <v>0</v>
      </c>
    </row>
    <row r="43" spans="1:4">
      <c r="A43" s="280"/>
      <c r="B43" s="272"/>
      <c r="C43" s="134" t="s">
        <v>870</v>
      </c>
      <c r="D43" s="150">
        <f>AVERAGE('Форма МО 1'!D53:CE53)</f>
        <v>0</v>
      </c>
    </row>
    <row r="44" spans="1:4">
      <c r="A44" s="280"/>
      <c r="B44" s="272" t="s">
        <v>879</v>
      </c>
      <c r="C44" s="134" t="s">
        <v>875</v>
      </c>
      <c r="D44" s="150">
        <f>SUM('Форма МО 1'!D54:CE54)</f>
        <v>0</v>
      </c>
    </row>
    <row r="45" spans="1:4">
      <c r="A45" s="280"/>
      <c r="B45" s="272"/>
      <c r="C45" s="134" t="s">
        <v>870</v>
      </c>
      <c r="D45" s="150">
        <f>AVERAGE('Форма МО 1'!D55:CE55)</f>
        <v>0</v>
      </c>
    </row>
    <row r="46" spans="1:4">
      <c r="A46" s="280"/>
      <c r="B46" s="30" t="s">
        <v>883</v>
      </c>
      <c r="C46" s="134" t="s">
        <v>858</v>
      </c>
      <c r="D46" s="150">
        <f>SUM('Форма МО 1'!D56:CE56)</f>
        <v>37</v>
      </c>
    </row>
    <row r="47" spans="1:4">
      <c r="A47" s="280"/>
      <c r="B47" s="282" t="s">
        <v>884</v>
      </c>
      <c r="C47" s="134" t="s">
        <v>875</v>
      </c>
      <c r="D47" s="150">
        <f>SUM('Форма МО 1'!D57:CE57)</f>
        <v>409</v>
      </c>
    </row>
    <row r="48" spans="1:4">
      <c r="A48" s="280"/>
      <c r="B48" s="282"/>
      <c r="C48" s="134" t="s">
        <v>870</v>
      </c>
      <c r="D48" s="150">
        <f>AVERAGE('Форма МО 1'!D58:CE58)</f>
        <v>5.421719023364977</v>
      </c>
    </row>
    <row r="49" spans="1:4">
      <c r="A49" s="280"/>
      <c r="B49" s="272" t="s">
        <v>876</v>
      </c>
      <c r="C49" s="134" t="s">
        <v>875</v>
      </c>
      <c r="D49" s="150">
        <f>SUM('Форма МО 1'!D59:CE59)</f>
        <v>0</v>
      </c>
    </row>
    <row r="50" spans="1:4">
      <c r="A50" s="280"/>
      <c r="B50" s="272"/>
      <c r="C50" s="134" t="s">
        <v>870</v>
      </c>
      <c r="D50" s="150">
        <f>AVERAGE('Форма МО 1'!D60:CE60)</f>
        <v>0</v>
      </c>
    </row>
    <row r="51" spans="1:4">
      <c r="A51" s="280"/>
      <c r="B51" s="272" t="s">
        <v>877</v>
      </c>
      <c r="C51" s="134" t="s">
        <v>875</v>
      </c>
      <c r="D51" s="150">
        <f>SUM('Форма МО 1'!D61:CE61)</f>
        <v>0</v>
      </c>
    </row>
    <row r="52" spans="1:4">
      <c r="A52" s="280"/>
      <c r="B52" s="272"/>
      <c r="C52" s="134" t="s">
        <v>870</v>
      </c>
      <c r="D52" s="150">
        <f>AVERAGE('Форма МО 1'!D62:CE62)</f>
        <v>0</v>
      </c>
    </row>
    <row r="53" spans="1:4">
      <c r="A53" s="280"/>
      <c r="B53" s="272" t="s">
        <v>878</v>
      </c>
      <c r="C53" s="134" t="s">
        <v>869</v>
      </c>
      <c r="D53" s="150">
        <f>SUM('Форма МО 1'!D63:CE63)</f>
        <v>14</v>
      </c>
    </row>
    <row r="54" spans="1:4">
      <c r="A54" s="280"/>
      <c r="B54" s="272"/>
      <c r="C54" s="134" t="s">
        <v>870</v>
      </c>
      <c r="D54" s="150">
        <f>AVERAGE('Форма МО 1'!D64:CE64)</f>
        <v>0.19337016574585636</v>
      </c>
    </row>
    <row r="55" spans="1:4">
      <c r="A55" s="280"/>
      <c r="B55" s="272" t="s">
        <v>879</v>
      </c>
      <c r="C55" s="134" t="s">
        <v>875</v>
      </c>
      <c r="D55" s="150">
        <f>SUM('Форма МО 1'!D65:CE65)</f>
        <v>103</v>
      </c>
    </row>
    <row r="56" spans="1:4">
      <c r="A56" s="280"/>
      <c r="B56" s="272"/>
      <c r="C56" s="134" t="s">
        <v>870</v>
      </c>
      <c r="D56" s="150">
        <f>AVERAGE('Форма МО 1'!D66:CE66)</f>
        <v>1.0123806909342179</v>
      </c>
    </row>
    <row r="57" spans="1:4">
      <c r="A57" s="264" t="s">
        <v>885</v>
      </c>
      <c r="B57" s="20" t="s">
        <v>886</v>
      </c>
      <c r="C57" s="134" t="s">
        <v>869</v>
      </c>
      <c r="D57" s="150">
        <f>SUM('Форма МО 1'!D67:CE67)</f>
        <v>34</v>
      </c>
    </row>
    <row r="58" spans="1:4">
      <c r="A58" s="264"/>
      <c r="B58" s="20" t="s">
        <v>887</v>
      </c>
      <c r="C58" s="134" t="s">
        <v>869</v>
      </c>
      <c r="D58" s="150">
        <f>SUM('Форма МО 1'!D68:CE68)</f>
        <v>46</v>
      </c>
    </row>
    <row r="59" spans="1:4">
      <c r="A59" s="264"/>
      <c r="B59" s="328" t="s">
        <v>888</v>
      </c>
      <c r="C59" s="134" t="s">
        <v>1</v>
      </c>
      <c r="D59" s="150">
        <f>COUNTIF('Форма МО 1'!D69:CE69,'Свод (автоматический)1'!C59)</f>
        <v>39</v>
      </c>
    </row>
    <row r="60" spans="1:4">
      <c r="A60" s="264"/>
      <c r="B60" s="329"/>
      <c r="C60" s="134" t="s">
        <v>3</v>
      </c>
      <c r="D60" s="150">
        <f>COUNTIF('Форма МО 1'!D69:CE69,'Свод (автоматический)1'!C60)</f>
        <v>1</v>
      </c>
    </row>
    <row r="61" spans="1:4">
      <c r="A61" s="264"/>
      <c r="B61" s="313" t="s">
        <v>889</v>
      </c>
      <c r="C61" s="134" t="s">
        <v>1</v>
      </c>
      <c r="D61" s="150">
        <f>COUNTIF('Форма МО 1'!D70:CE70,'Свод (автоматический)1'!C61)</f>
        <v>40</v>
      </c>
    </row>
    <row r="62" spans="1:4">
      <c r="A62" s="264"/>
      <c r="B62" s="314"/>
      <c r="C62" s="134" t="s">
        <v>3</v>
      </c>
      <c r="D62" s="150">
        <f>COUNTIF('Форма МО 1'!D70:CE70,'Свод (автоматический)1'!C62)</f>
        <v>0</v>
      </c>
    </row>
    <row r="63" spans="1:4">
      <c r="A63" s="264"/>
      <c r="B63" s="328" t="s">
        <v>890</v>
      </c>
      <c r="C63" s="134" t="s">
        <v>1</v>
      </c>
      <c r="D63" s="150">
        <f>COUNTIF('Форма МО 1'!D71:CE71,'Свод (автоматический)1'!C63)</f>
        <v>39</v>
      </c>
    </row>
    <row r="64" spans="1:4">
      <c r="A64" s="264"/>
      <c r="B64" s="329"/>
      <c r="C64" s="134" t="s">
        <v>3</v>
      </c>
      <c r="D64" s="150">
        <f>COUNTIF('Форма МО 1'!D71:CE71,'Свод (автоматический)1'!C64)</f>
        <v>1</v>
      </c>
    </row>
    <row r="65" spans="1:4">
      <c r="A65" s="264"/>
      <c r="B65" s="328" t="s">
        <v>891</v>
      </c>
      <c r="C65" s="134" t="s">
        <v>1</v>
      </c>
      <c r="D65" s="150">
        <f>COUNTIF('Форма МО 1'!D72:CE72,'Свод (автоматический)1'!C65)</f>
        <v>35</v>
      </c>
    </row>
    <row r="66" spans="1:4">
      <c r="A66" s="151"/>
      <c r="B66" s="329"/>
      <c r="C66" s="134" t="s">
        <v>3</v>
      </c>
      <c r="D66" s="150">
        <f>COUNTIF('Форма МО 1'!D72:CE72,'Свод (автоматический)1'!C66)</f>
        <v>5</v>
      </c>
    </row>
    <row r="67" spans="1:4">
      <c r="A67" s="277" t="s">
        <v>892</v>
      </c>
      <c r="B67" s="328" t="s">
        <v>893</v>
      </c>
      <c r="C67" s="134" t="s">
        <v>1</v>
      </c>
      <c r="D67" s="150">
        <f>COUNTIF('Форма МО 1'!D73:CE73,'Свод (автоматический)1'!C67)</f>
        <v>15</v>
      </c>
    </row>
    <row r="68" spans="1:4">
      <c r="A68" s="277"/>
      <c r="B68" s="329"/>
      <c r="C68" s="134" t="s">
        <v>3</v>
      </c>
      <c r="D68" s="150">
        <f>COUNTIF('Форма МО 1'!D73:CE73,'Свод (автоматический)1'!C68)</f>
        <v>25</v>
      </c>
    </row>
    <row r="69" spans="1:4">
      <c r="A69" s="277"/>
      <c r="B69" s="326" t="s">
        <v>894</v>
      </c>
      <c r="C69" s="134" t="s">
        <v>1</v>
      </c>
      <c r="D69" s="254">
        <f>COUNTIF('Форма МО 1'!D74:CE74,'Свод (автоматический)1'!C69)</f>
        <v>16</v>
      </c>
    </row>
    <row r="70" spans="1:4">
      <c r="A70" s="277"/>
      <c r="B70" s="325"/>
      <c r="C70" s="134" t="s">
        <v>3</v>
      </c>
      <c r="D70" s="254">
        <f>COUNTIF('Форма МО 1'!D74:CE74,'Свод (автоматический)1'!C70)</f>
        <v>24</v>
      </c>
    </row>
    <row r="71" spans="1:4" ht="45">
      <c r="A71" s="277"/>
      <c r="B71" s="22" t="s">
        <v>895</v>
      </c>
      <c r="C71" s="134" t="s">
        <v>896</v>
      </c>
      <c r="D71" s="150">
        <f>AVERAGE('Форма МО 1'!D75:CE75)</f>
        <v>6.4</v>
      </c>
    </row>
    <row r="72" spans="1:4" ht="45.75" thickBot="1">
      <c r="A72" s="277"/>
      <c r="B72" s="32" t="s">
        <v>897</v>
      </c>
      <c r="C72" s="135" t="s">
        <v>896</v>
      </c>
      <c r="D72" s="150">
        <f>AVERAGE('Форма МО 1'!D76:CE76)</f>
        <v>7.05</v>
      </c>
    </row>
    <row r="73" spans="1:4">
      <c r="A73" s="318" t="s">
        <v>898</v>
      </c>
      <c r="B73" s="319"/>
      <c r="C73" s="136" t="s">
        <v>1</v>
      </c>
      <c r="D73" s="150">
        <f>COUNTIF('Форма МО 1'!D77:CE77,'Свод (автоматический)1'!C73)</f>
        <v>7</v>
      </c>
    </row>
    <row r="74" spans="1:4">
      <c r="A74" s="320"/>
      <c r="B74" s="321"/>
      <c r="C74" s="166" t="s">
        <v>3</v>
      </c>
      <c r="D74" s="150">
        <f>COUNTIF('Форма МО 1'!D77:CE77,'Свод (автоматический)1'!C74)</f>
        <v>33</v>
      </c>
    </row>
    <row r="75" spans="1:4">
      <c r="A75" s="322" t="s">
        <v>899</v>
      </c>
      <c r="B75" s="322"/>
      <c r="C75" s="135" t="s">
        <v>1</v>
      </c>
      <c r="D75" s="150">
        <f>COUNTIF('Форма МО 1'!D78:CE78,'Свод (автоматический)1'!C75)</f>
        <v>8</v>
      </c>
    </row>
    <row r="76" spans="1:4">
      <c r="A76" s="323"/>
      <c r="B76" s="323"/>
      <c r="C76" s="167" t="s">
        <v>3</v>
      </c>
      <c r="D76" s="150">
        <f>COUNTIF('Форма МО 1'!D78:CE78,'Свод (автоматический)1'!C76)</f>
        <v>32</v>
      </c>
    </row>
    <row r="77" spans="1:4">
      <c r="A77" s="280" t="s">
        <v>900</v>
      </c>
      <c r="B77" s="324" t="s">
        <v>901</v>
      </c>
      <c r="C77" s="137" t="s">
        <v>1</v>
      </c>
      <c r="D77" s="150">
        <f>COUNTIF('Форма МО 1'!D79:CE79,'Свод (автоматический)1'!C77)</f>
        <v>22</v>
      </c>
    </row>
    <row r="78" spans="1:4">
      <c r="A78" s="280"/>
      <c r="B78" s="325"/>
      <c r="C78" s="137" t="s">
        <v>3</v>
      </c>
      <c r="D78" s="150">
        <f>COUNTIF('Форма МО 1'!D79:CE79,'Свод (автоматический)1'!C78)</f>
        <v>18</v>
      </c>
    </row>
    <row r="79" spans="1:4">
      <c r="A79" s="280"/>
      <c r="B79" s="326" t="s">
        <v>902</v>
      </c>
      <c r="C79" s="134" t="s">
        <v>1</v>
      </c>
      <c r="D79" s="150">
        <f>COUNTIF('Форма МО 1'!D80:CE80,'Свод (автоматический)1'!C79)</f>
        <v>14</v>
      </c>
    </row>
    <row r="80" spans="1:4">
      <c r="A80" s="280"/>
      <c r="B80" s="325"/>
      <c r="C80" s="134" t="s">
        <v>3</v>
      </c>
      <c r="D80" s="150">
        <f>COUNTIF('Форма МО 1'!D80:CE80,'Свод (автоматический)1'!C80)</f>
        <v>26</v>
      </c>
    </row>
    <row r="81" spans="1:4">
      <c r="A81" s="280"/>
      <c r="B81" s="23" t="s">
        <v>903</v>
      </c>
      <c r="C81" s="134" t="s">
        <v>896</v>
      </c>
      <c r="D81" s="150">
        <f>AVERAGE('Форма МО 1'!D81:CE81)</f>
        <v>7.7249999999999996</v>
      </c>
    </row>
    <row r="82" spans="1:4">
      <c r="A82" s="264" t="s">
        <v>904</v>
      </c>
      <c r="B82" s="327" t="s">
        <v>905</v>
      </c>
      <c r="C82" s="134" t="s">
        <v>1</v>
      </c>
      <c r="D82" s="150">
        <f>COUNTIF('Форма МО 1'!D82:CE82,'Свод (автоматический)1'!C82)</f>
        <v>36</v>
      </c>
    </row>
    <row r="83" spans="1:4">
      <c r="A83" s="264"/>
      <c r="B83" s="325"/>
      <c r="C83" s="134" t="s">
        <v>3</v>
      </c>
      <c r="D83" s="150">
        <f>COUNTIF('Форма МО 1'!D82:CE82,'Свод (автоматический)1'!C83)</f>
        <v>4</v>
      </c>
    </row>
    <row r="84" spans="1:4">
      <c r="A84" s="264"/>
      <c r="B84" s="315" t="s">
        <v>906</v>
      </c>
      <c r="C84" s="134" t="s">
        <v>1</v>
      </c>
      <c r="D84" s="150">
        <f>COUNTIF('Форма МО 1'!D83:CE83,'Свод (автоматический)1'!C84)</f>
        <v>38</v>
      </c>
    </row>
    <row r="85" spans="1:4">
      <c r="A85" s="264"/>
      <c r="B85" s="309"/>
      <c r="C85" s="134" t="s">
        <v>3</v>
      </c>
      <c r="D85" s="150">
        <f>COUNTIF('Форма МО 1'!D83:CE83,'Свод (автоматический)1'!C85)</f>
        <v>2</v>
      </c>
    </row>
    <row r="86" spans="1:4">
      <c r="A86" s="264"/>
      <c r="B86" s="315" t="s">
        <v>907</v>
      </c>
      <c r="C86" s="134" t="s">
        <v>1</v>
      </c>
      <c r="D86" s="150">
        <f>COUNTIF('Форма МО 1'!D84:CE84,'Свод (автоматический)1'!C86)</f>
        <v>32</v>
      </c>
    </row>
    <row r="87" spans="1:4">
      <c r="A87" s="264"/>
      <c r="B87" s="309"/>
      <c r="C87" s="134" t="s">
        <v>3</v>
      </c>
      <c r="D87" s="150">
        <f>COUNTIF('Форма МО 1'!D84:CE84,'Свод (автоматический)1'!C87)</f>
        <v>8</v>
      </c>
    </row>
    <row r="88" spans="1:4">
      <c r="A88" s="264"/>
      <c r="B88" s="315" t="s">
        <v>908</v>
      </c>
      <c r="C88" s="134" t="s">
        <v>1</v>
      </c>
      <c r="D88" s="150">
        <f>COUNTIF('Форма МО 1'!D85:CE85,'Свод (автоматический)1'!C88)</f>
        <v>21</v>
      </c>
    </row>
    <row r="89" spans="1:4">
      <c r="A89" s="264"/>
      <c r="B89" s="309"/>
      <c r="C89" s="134" t="s">
        <v>3</v>
      </c>
      <c r="D89" s="150">
        <f>COUNTIF('Форма МО 1'!D85:CE85,'Свод (автоматический)1'!C89)</f>
        <v>19</v>
      </c>
    </row>
    <row r="90" spans="1:4">
      <c r="A90" s="264"/>
      <c r="B90" s="315" t="s">
        <v>909</v>
      </c>
      <c r="C90" s="134" t="s">
        <v>1</v>
      </c>
      <c r="D90" s="150">
        <f>COUNTIF('Форма МО 1'!D86:CE86,'Свод (автоматический)1'!C90)</f>
        <v>16</v>
      </c>
    </row>
    <row r="91" spans="1:4">
      <c r="A91" s="264"/>
      <c r="B91" s="309"/>
      <c r="C91" s="134" t="s">
        <v>3</v>
      </c>
      <c r="D91" s="150">
        <f>COUNTIF('Форма МО 1'!D86:CE86,'Свод (автоматический)1'!C91)</f>
        <v>24</v>
      </c>
    </row>
    <row r="92" spans="1:4">
      <c r="A92" s="264"/>
      <c r="B92" s="315" t="s">
        <v>910</v>
      </c>
      <c r="C92" s="134" t="s">
        <v>1</v>
      </c>
      <c r="D92" s="150">
        <f>COUNTIF('Форма МО 1'!D87:CE87,'Свод (автоматический)1'!C92)</f>
        <v>19</v>
      </c>
    </row>
    <row r="93" spans="1:4">
      <c r="A93" s="159"/>
      <c r="B93" s="309"/>
      <c r="C93" s="134" t="s">
        <v>3</v>
      </c>
      <c r="D93" s="150">
        <f>COUNTIF('Форма МО 1'!D87:CE87,'Свод (автоматический)1'!C93)</f>
        <v>21</v>
      </c>
    </row>
    <row r="94" spans="1:4">
      <c r="A94" s="264" t="s">
        <v>911</v>
      </c>
      <c r="B94" s="316" t="s">
        <v>912</v>
      </c>
      <c r="C94" s="134" t="s">
        <v>1</v>
      </c>
      <c r="D94" s="150">
        <f>COUNTIF('Форма МО 1'!D88:CE88,'Свод (автоматический)1'!C94)</f>
        <v>40</v>
      </c>
    </row>
    <row r="95" spans="1:4">
      <c r="A95" s="264"/>
      <c r="B95" s="309"/>
      <c r="C95" s="134" t="s">
        <v>3</v>
      </c>
      <c r="D95" s="150">
        <f>COUNTIF('Форма МО 1'!D88:CE88,'Свод (автоматический)1'!C95)</f>
        <v>0</v>
      </c>
    </row>
    <row r="96" spans="1:4">
      <c r="A96" s="264"/>
      <c r="B96" s="315" t="s">
        <v>913</v>
      </c>
      <c r="C96" s="134" t="s">
        <v>1</v>
      </c>
      <c r="D96" s="150">
        <f>COUNTIF('Форма МО 1'!D89:CE89,'Свод (автоматический)1'!C96)</f>
        <v>27</v>
      </c>
    </row>
    <row r="97" spans="1:4">
      <c r="A97" s="264"/>
      <c r="B97" s="309"/>
      <c r="C97" s="134" t="s">
        <v>3</v>
      </c>
      <c r="D97" s="150">
        <f>COUNTIF('Форма МО 1'!D89:CE89,'Свод (автоматический)1'!C97)</f>
        <v>13</v>
      </c>
    </row>
    <row r="98" spans="1:4">
      <c r="A98" s="264"/>
      <c r="B98" s="20" t="s">
        <v>914</v>
      </c>
      <c r="C98" s="134" t="s">
        <v>858</v>
      </c>
      <c r="D98" s="150">
        <f>SUM('Форма МО 1'!D90:CE90)</f>
        <v>236</v>
      </c>
    </row>
    <row r="99" spans="1:4">
      <c r="A99" s="264"/>
      <c r="B99" s="20" t="s">
        <v>915</v>
      </c>
      <c r="C99" s="134" t="s">
        <v>858</v>
      </c>
      <c r="D99" s="150">
        <f>SUM('Форма МО 1'!D91:CE91)</f>
        <v>54</v>
      </c>
    </row>
    <row r="100" spans="1:4">
      <c r="A100" s="264"/>
      <c r="B100" s="20" t="s">
        <v>916</v>
      </c>
      <c r="C100" s="134" t="s">
        <v>858</v>
      </c>
      <c r="D100" s="150">
        <f>SUM('Форма МО 1'!D92:CE92)</f>
        <v>121</v>
      </c>
    </row>
    <row r="101" spans="1:4">
      <c r="A101" s="264"/>
      <c r="B101" s="20" t="s">
        <v>915</v>
      </c>
      <c r="C101" s="134" t="s">
        <v>858</v>
      </c>
      <c r="D101" s="150">
        <f>SUM('Форма МО 1'!D93:CE93)</f>
        <v>52</v>
      </c>
    </row>
    <row r="102" spans="1:4">
      <c r="A102" s="264"/>
      <c r="B102" s="20" t="s">
        <v>917</v>
      </c>
      <c r="C102" s="134" t="s">
        <v>858</v>
      </c>
      <c r="D102" s="150">
        <f>SUM('Форма МО 1'!D94:CE94)</f>
        <v>10</v>
      </c>
    </row>
    <row r="103" spans="1:4">
      <c r="A103" s="264"/>
      <c r="B103" s="20" t="s">
        <v>918</v>
      </c>
      <c r="C103" s="134" t="s">
        <v>858</v>
      </c>
      <c r="D103" s="150">
        <f>SUM('Форма МО 1'!D95:CE95)</f>
        <v>12</v>
      </c>
    </row>
    <row r="104" spans="1:4">
      <c r="A104" s="264"/>
      <c r="B104" s="20" t="s">
        <v>919</v>
      </c>
      <c r="C104" s="134" t="s">
        <v>858</v>
      </c>
      <c r="D104" s="150">
        <f>SUM('Форма МО 1'!D96:CE96)</f>
        <v>57</v>
      </c>
    </row>
    <row r="105" spans="1:4">
      <c r="A105" s="264"/>
      <c r="B105" s="20" t="s">
        <v>920</v>
      </c>
      <c r="C105" s="134" t="s">
        <v>858</v>
      </c>
      <c r="D105" s="150">
        <f>SUM('Форма МО 1'!D97:CE97)</f>
        <v>27</v>
      </c>
    </row>
    <row r="106" spans="1:4">
      <c r="A106" s="264"/>
      <c r="B106" s="20" t="s">
        <v>921</v>
      </c>
      <c r="C106" s="134" t="s">
        <v>858</v>
      </c>
      <c r="D106" s="150">
        <f>SUM('Форма МО 1'!D98:CE98)</f>
        <v>39</v>
      </c>
    </row>
    <row r="107" spans="1:4">
      <c r="A107" s="264"/>
      <c r="B107" s="20" t="s">
        <v>922</v>
      </c>
      <c r="C107" s="134" t="s">
        <v>858</v>
      </c>
      <c r="D107" s="150">
        <f>SUM('Форма МО 1'!D99:CE99)</f>
        <v>127</v>
      </c>
    </row>
    <row r="108" spans="1:4">
      <c r="A108" s="264"/>
      <c r="B108" s="20" t="s">
        <v>923</v>
      </c>
      <c r="C108" s="134" t="s">
        <v>858</v>
      </c>
      <c r="D108" s="150">
        <f>SUM('Форма МО 1'!D100:CE100)</f>
        <v>84</v>
      </c>
    </row>
    <row r="109" spans="1:4">
      <c r="A109" s="264" t="s">
        <v>924</v>
      </c>
      <c r="B109" s="315" t="s">
        <v>925</v>
      </c>
      <c r="C109" s="134" t="s">
        <v>1</v>
      </c>
      <c r="D109" s="150">
        <f>COUNTIF('Форма МО 1'!D101:CE101,'Свод (автоматический)1'!C109)</f>
        <v>40</v>
      </c>
    </row>
    <row r="110" spans="1:4">
      <c r="A110" s="264"/>
      <c r="B110" s="309"/>
      <c r="C110" s="134" t="s">
        <v>3</v>
      </c>
      <c r="D110" s="150">
        <f>COUNTIF('Форма МО 1'!D101:CE101,'Свод (автоматический)1'!C110)</f>
        <v>0</v>
      </c>
    </row>
    <row r="111" spans="1:4">
      <c r="A111" s="264"/>
      <c r="B111" s="315" t="s">
        <v>926</v>
      </c>
      <c r="C111" s="134" t="s">
        <v>1</v>
      </c>
      <c r="D111" s="150">
        <f>COUNTIF('Форма МО 1'!D102:CE102,'Свод (автоматический)1'!C111)</f>
        <v>34</v>
      </c>
    </row>
    <row r="112" spans="1:4">
      <c r="A112" s="264"/>
      <c r="B112" s="309"/>
      <c r="C112" s="134" t="s">
        <v>3</v>
      </c>
      <c r="D112" s="150">
        <f>COUNTIF('Форма МО 1'!D102:CE102,'Свод (автоматический)1'!C112)</f>
        <v>6</v>
      </c>
    </row>
    <row r="113" spans="1:4" ht="14.25" customHeight="1">
      <c r="A113" s="264"/>
      <c r="B113" s="315" t="s">
        <v>927</v>
      </c>
      <c r="C113" s="134" t="s">
        <v>1</v>
      </c>
      <c r="D113" s="150">
        <f>COUNTIF('Форма МО 1'!D103:CE103,'Свод (автоматический)1'!C113)</f>
        <v>27</v>
      </c>
    </row>
    <row r="114" spans="1:4" ht="14.25" customHeight="1">
      <c r="A114" s="264"/>
      <c r="B114" s="309"/>
      <c r="C114" s="134" t="s">
        <v>3</v>
      </c>
      <c r="D114" s="150">
        <f>COUNTIF('Форма МО 1'!D103:CE103,'Свод (автоматический)1'!C114)</f>
        <v>13</v>
      </c>
    </row>
    <row r="115" spans="1:4">
      <c r="A115" s="264"/>
      <c r="B115" s="315" t="s">
        <v>928</v>
      </c>
      <c r="C115" s="134" t="s">
        <v>1</v>
      </c>
      <c r="D115" s="150">
        <f>COUNTIF('Форма МО 1'!D104:CE104,'Свод (автоматический)1'!C115)</f>
        <v>40</v>
      </c>
    </row>
    <row r="116" spans="1:4">
      <c r="A116" s="264"/>
      <c r="B116" s="309"/>
      <c r="C116" s="134" t="s">
        <v>3</v>
      </c>
      <c r="D116" s="150">
        <f>COUNTIF('Форма МО 1'!D104:CE104,'Свод (автоматический)1'!C116)</f>
        <v>0</v>
      </c>
    </row>
    <row r="117" spans="1:4">
      <c r="A117" s="264"/>
      <c r="B117" s="315" t="s">
        <v>929</v>
      </c>
      <c r="C117" s="134" t="s">
        <v>1</v>
      </c>
      <c r="D117" s="150">
        <f>COUNTIF('Форма МО 1'!D105:CE105,'Свод (автоматический)1'!C117)</f>
        <v>40</v>
      </c>
    </row>
    <row r="118" spans="1:4">
      <c r="A118" s="264"/>
      <c r="B118" s="309"/>
      <c r="C118" s="134" t="s">
        <v>3</v>
      </c>
      <c r="D118" s="150">
        <f>COUNTIF('Форма МО 1'!D105:CE105,'Свод (автоматический)1'!C118)</f>
        <v>0</v>
      </c>
    </row>
    <row r="119" spans="1:4">
      <c r="A119" s="264"/>
      <c r="B119" s="315" t="s">
        <v>930</v>
      </c>
      <c r="C119" s="134" t="s">
        <v>1</v>
      </c>
      <c r="D119" s="150">
        <f>COUNTIF('Форма МО 1'!D106:CE106,'Свод (автоматический)1'!C119)</f>
        <v>40</v>
      </c>
    </row>
    <row r="120" spans="1:4">
      <c r="A120" s="264"/>
      <c r="B120" s="309"/>
      <c r="C120" s="134" t="s">
        <v>3</v>
      </c>
      <c r="D120" s="150">
        <f>COUNTIF('Форма МО 1'!D106:CE106,'Свод (автоматический)1'!C120)</f>
        <v>0</v>
      </c>
    </row>
    <row r="121" spans="1:4">
      <c r="A121" s="264"/>
      <c r="B121" s="315" t="s">
        <v>931</v>
      </c>
      <c r="C121" s="134" t="s">
        <v>1</v>
      </c>
      <c r="D121" s="150">
        <f>COUNTIF('Форма МО 1'!D107:CE107,'Свод (автоматический)1'!C121)</f>
        <v>40</v>
      </c>
    </row>
    <row r="122" spans="1:4">
      <c r="A122" s="159"/>
      <c r="B122" s="309"/>
      <c r="C122" s="134" t="s">
        <v>3</v>
      </c>
      <c r="D122" s="150">
        <f>COUNTIF('Форма МО 1'!D107:CE107,'Свод (автоматический)1'!C122)</f>
        <v>0</v>
      </c>
    </row>
    <row r="123" spans="1:4">
      <c r="A123" s="264" t="s">
        <v>932</v>
      </c>
      <c r="B123" s="328" t="s">
        <v>933</v>
      </c>
      <c r="C123" s="134" t="s">
        <v>1</v>
      </c>
      <c r="D123" s="150">
        <f>COUNTIF('Форма МО 1'!D108:CE108,'Свод (автоматический)1'!C123)</f>
        <v>40</v>
      </c>
    </row>
    <row r="124" spans="1:4">
      <c r="A124" s="264"/>
      <c r="B124" s="329"/>
      <c r="C124" s="134" t="s">
        <v>3</v>
      </c>
      <c r="D124" s="150">
        <f>COUNTIF('Форма МО 1'!D108:CE108,'Свод (автоматический)1'!C124)</f>
        <v>0</v>
      </c>
    </row>
    <row r="125" spans="1:4" ht="14.25" customHeight="1">
      <c r="A125" s="264"/>
      <c r="B125" s="326" t="s">
        <v>934</v>
      </c>
      <c r="C125" s="134" t="s">
        <v>1</v>
      </c>
      <c r="D125" s="150">
        <f>COUNTIF('Форма МО 1'!D109:CE109,'Свод (автоматический)1'!C125)</f>
        <v>35</v>
      </c>
    </row>
    <row r="126" spans="1:4" ht="14.25" customHeight="1">
      <c r="A126" s="264"/>
      <c r="B126" s="325"/>
      <c r="C126" s="134" t="s">
        <v>3</v>
      </c>
      <c r="D126" s="150">
        <f>COUNTIF('Форма МО 1'!D109:CE109,'Свод (автоматический)1'!C126)</f>
        <v>5</v>
      </c>
    </row>
    <row r="127" spans="1:4">
      <c r="A127" s="264"/>
      <c r="B127" s="328" t="s">
        <v>935</v>
      </c>
      <c r="C127" s="134" t="s">
        <v>1</v>
      </c>
      <c r="D127" s="150">
        <f>COUNTIF('Форма МО 1'!D110:CE110,'Свод (автоматический)1'!C127)</f>
        <v>40</v>
      </c>
    </row>
    <row r="128" spans="1:4">
      <c r="A128" s="264"/>
      <c r="B128" s="329"/>
      <c r="C128" s="134" t="s">
        <v>3</v>
      </c>
      <c r="D128" s="150">
        <f>COUNTIF('Форма МО 1'!D110:CE110,'Свод (автоматический)1'!C128)</f>
        <v>0</v>
      </c>
    </row>
    <row r="129" spans="1:4">
      <c r="A129" s="264"/>
      <c r="B129" s="328" t="s">
        <v>936</v>
      </c>
      <c r="C129" s="134" t="s">
        <v>1</v>
      </c>
      <c r="D129" s="150">
        <f>COUNTIF('Форма МО 1'!D111:CE111,'Свод (автоматический)1'!C129)</f>
        <v>24</v>
      </c>
    </row>
    <row r="130" spans="1:4">
      <c r="A130" s="264"/>
      <c r="B130" s="329"/>
      <c r="C130" s="134" t="s">
        <v>3</v>
      </c>
      <c r="D130" s="150">
        <f>COUNTIF('Форма МО 1'!D111:CE111,'Свод (автоматический)1'!C130)</f>
        <v>16</v>
      </c>
    </row>
    <row r="131" spans="1:4">
      <c r="A131" s="264"/>
      <c r="B131" s="328" t="s">
        <v>937</v>
      </c>
      <c r="C131" s="134" t="s">
        <v>1</v>
      </c>
      <c r="D131" s="150">
        <f>COUNTIF('Форма МО 1'!D112:CE112,'Свод (автоматический)1'!C131)</f>
        <v>40</v>
      </c>
    </row>
    <row r="132" spans="1:4">
      <c r="A132" s="264"/>
      <c r="B132" s="329"/>
      <c r="C132" s="134" t="s">
        <v>3</v>
      </c>
      <c r="D132" s="150">
        <f>COUNTIF('Форма МО 1'!D112:CE112,'Свод (автоматический)1'!C132)</f>
        <v>0</v>
      </c>
    </row>
    <row r="133" spans="1:4">
      <c r="A133" s="264"/>
      <c r="B133" s="328" t="s">
        <v>938</v>
      </c>
      <c r="C133" s="134" t="s">
        <v>1</v>
      </c>
      <c r="D133" s="150">
        <f>COUNTIF('Форма МО 1'!D113:CE113,'Свод (автоматический)1'!C133)</f>
        <v>38</v>
      </c>
    </row>
    <row r="134" spans="1:4">
      <c r="A134" s="264"/>
      <c r="B134" s="329"/>
      <c r="C134" s="134" t="s">
        <v>3</v>
      </c>
      <c r="D134" s="150">
        <f>COUNTIF('Форма МО 1'!D113:CE113,'Свод (автоматический)1'!C134)</f>
        <v>2</v>
      </c>
    </row>
    <row r="135" spans="1:4">
      <c r="A135" s="264"/>
      <c r="B135" s="328" t="s">
        <v>939</v>
      </c>
      <c r="C135" s="134" t="s">
        <v>1</v>
      </c>
      <c r="D135" s="254">
        <f>COUNTIF('Форма МО 1'!D114:CE114,'Свод (автоматический)1'!C135)</f>
        <v>20</v>
      </c>
    </row>
    <row r="136" spans="1:4">
      <c r="A136" s="264"/>
      <c r="B136" s="329"/>
      <c r="C136" s="134" t="s">
        <v>3</v>
      </c>
      <c r="D136" s="254">
        <f>COUNTIF('Форма МО 1'!D114:CE114,'Свод (автоматический)1'!C136)</f>
        <v>20</v>
      </c>
    </row>
    <row r="137" spans="1:4">
      <c r="A137" s="264"/>
      <c r="B137" s="328" t="s">
        <v>940</v>
      </c>
      <c r="C137" s="134" t="s">
        <v>1</v>
      </c>
      <c r="D137" s="150">
        <f>COUNTIF('Форма МО 1'!D115:CE115,'Свод (автоматический)1'!C137)</f>
        <v>40</v>
      </c>
    </row>
    <row r="138" spans="1:4">
      <c r="A138" s="264"/>
      <c r="B138" s="329"/>
      <c r="C138" s="134" t="s">
        <v>3</v>
      </c>
      <c r="D138" s="150">
        <f>COUNTIF('Форма МО 1'!D115:CE115,'Свод (автоматический)1'!C138)</f>
        <v>0</v>
      </c>
    </row>
    <row r="139" spans="1:4">
      <c r="A139" s="264"/>
      <c r="B139" s="313" t="s">
        <v>941</v>
      </c>
      <c r="C139" s="134" t="s">
        <v>1</v>
      </c>
      <c r="D139" s="150">
        <f>COUNTIF('Форма МО 1'!D116:CE116,'Свод (автоматический)1'!C139)</f>
        <v>40</v>
      </c>
    </row>
    <row r="140" spans="1:4">
      <c r="A140" s="264"/>
      <c r="B140" s="314"/>
      <c r="C140" s="134" t="s">
        <v>3</v>
      </c>
      <c r="D140" s="150">
        <f>COUNTIF('Форма МО 1'!D116:CE116,'Свод (автоматический)1'!C140)</f>
        <v>0</v>
      </c>
    </row>
    <row r="141" spans="1:4">
      <c r="A141" s="264"/>
      <c r="B141" s="313" t="s">
        <v>942</v>
      </c>
      <c r="C141" s="138" t="s">
        <v>22</v>
      </c>
      <c r="D141" s="150">
        <f>COUNTIF('Форма МО 1'!D117:CE117,'Свод (автоматический)1'!C141)</f>
        <v>3</v>
      </c>
    </row>
    <row r="142" spans="1:4">
      <c r="A142" s="165"/>
      <c r="B142" s="314"/>
      <c r="C142" s="138" t="s">
        <v>3</v>
      </c>
      <c r="D142" s="150">
        <f>COUNTIF('Форма МО 1'!D117:CE117,'Свод (автоматический)1'!C142)</f>
        <v>37</v>
      </c>
    </row>
    <row r="143" spans="1:4">
      <c r="A143" s="264" t="s">
        <v>944</v>
      </c>
      <c r="B143" s="317" t="s">
        <v>945</v>
      </c>
      <c r="C143" s="134" t="s">
        <v>1</v>
      </c>
      <c r="D143" s="150">
        <f>COUNTIF('Форма МО 1'!D118:CE118,'Свод (автоматический)1'!C143)</f>
        <v>39</v>
      </c>
    </row>
    <row r="144" spans="1:4">
      <c r="A144" s="264"/>
      <c r="B144" s="314"/>
      <c r="C144" s="134" t="s">
        <v>3</v>
      </c>
      <c r="D144" s="150">
        <f>COUNTIF('Форма МО 1'!D118:CE118,'Свод (автоматический)1'!C144)</f>
        <v>1</v>
      </c>
    </row>
    <row r="145" spans="1:4">
      <c r="A145" s="264"/>
      <c r="B145" s="317" t="s">
        <v>946</v>
      </c>
      <c r="C145" s="134" t="s">
        <v>1</v>
      </c>
      <c r="D145" s="150">
        <f>COUNTIF('Форма МО 1'!D119:CE119,'Свод (автоматический)1'!C145)</f>
        <v>40</v>
      </c>
    </row>
    <row r="146" spans="1:4">
      <c r="A146" s="264"/>
      <c r="B146" s="314"/>
      <c r="C146" s="134" t="s">
        <v>3</v>
      </c>
      <c r="D146" s="150">
        <f>COUNTIF('Форма МО 1'!D119:CE119,'Свод (автоматический)1'!C146)</f>
        <v>0</v>
      </c>
    </row>
    <row r="147" spans="1:4">
      <c r="A147" s="264"/>
      <c r="B147" s="313" t="s">
        <v>947</v>
      </c>
      <c r="C147" s="134" t="s">
        <v>1</v>
      </c>
      <c r="D147" s="150">
        <f>COUNTIF('Форма МО 1'!D120:CE120,'Свод (автоматический)1'!C147)</f>
        <v>40</v>
      </c>
    </row>
    <row r="148" spans="1:4">
      <c r="A148" s="264"/>
      <c r="B148" s="314"/>
      <c r="C148" s="134" t="s">
        <v>3</v>
      </c>
      <c r="D148" s="150">
        <f>COUNTIF('Форма МО 1'!D120:CE120,'Свод (автоматический)1'!C148)</f>
        <v>0</v>
      </c>
    </row>
    <row r="149" spans="1:4">
      <c r="A149" s="264"/>
      <c r="B149" s="313" t="s">
        <v>948</v>
      </c>
      <c r="C149" s="134" t="s">
        <v>1</v>
      </c>
      <c r="D149" s="150">
        <f>COUNTIF('Форма МО 1'!D121:CE121,'Свод (автоматический)1'!C149)</f>
        <v>40</v>
      </c>
    </row>
    <row r="150" spans="1:4">
      <c r="A150" s="264"/>
      <c r="B150" s="314"/>
      <c r="C150" s="134" t="s">
        <v>3</v>
      </c>
      <c r="D150" s="150">
        <f>COUNTIF('Форма МО 1'!D121:CE121,'Свод (автоматический)1'!C150)</f>
        <v>0</v>
      </c>
    </row>
    <row r="151" spans="1:4">
      <c r="A151" s="264"/>
      <c r="B151" s="313" t="s">
        <v>949</v>
      </c>
      <c r="C151" s="134" t="s">
        <v>1</v>
      </c>
      <c r="D151" s="150">
        <f>COUNTIF('Форма МО 1'!D122:CE122,'Свод (автоматический)1'!C151)</f>
        <v>39</v>
      </c>
    </row>
    <row r="152" spans="1:4">
      <c r="A152" s="264"/>
      <c r="B152" s="314"/>
      <c r="C152" s="134" t="s">
        <v>3</v>
      </c>
      <c r="D152" s="150">
        <f>COUNTIF('Форма МО 1'!D122:CE122,'Свод (автоматический)1'!C152)</f>
        <v>1</v>
      </c>
    </row>
    <row r="153" spans="1:4">
      <c r="A153" s="264"/>
      <c r="B153" s="313" t="s">
        <v>950</v>
      </c>
      <c r="C153" s="134" t="s">
        <v>1</v>
      </c>
      <c r="D153" s="150">
        <f>COUNTIF('Форма МО 1'!D123:CE123,'Свод (автоматический)1'!C153)</f>
        <v>40</v>
      </c>
    </row>
    <row r="154" spans="1:4">
      <c r="A154" s="168"/>
      <c r="B154" s="314"/>
      <c r="C154" s="134" t="s">
        <v>1237</v>
      </c>
      <c r="D154" s="150">
        <f>COUNTIF('Форма МО 1'!D123:CE123,'Свод (автоматический)1'!C154)</f>
        <v>0</v>
      </c>
    </row>
    <row r="155" spans="1:4">
      <c r="A155" s="264" t="s">
        <v>951</v>
      </c>
      <c r="B155" s="317" t="s">
        <v>952</v>
      </c>
      <c r="C155" s="134" t="s">
        <v>1</v>
      </c>
      <c r="D155" s="150">
        <f>COUNTIF('Форма МО 1'!D124:CE124,'Свод (автоматический)1'!C155)</f>
        <v>28</v>
      </c>
    </row>
    <row r="156" spans="1:4">
      <c r="A156" s="264"/>
      <c r="B156" s="314"/>
      <c r="C156" s="134" t="s">
        <v>3</v>
      </c>
      <c r="D156" s="150">
        <f>COUNTIF('Форма МО 1'!D124:CE124,'Свод (автоматический)1'!C156)</f>
        <v>12</v>
      </c>
    </row>
    <row r="157" spans="1:4">
      <c r="A157" s="264"/>
      <c r="B157" s="316" t="s">
        <v>953</v>
      </c>
      <c r="C157" s="134" t="s">
        <v>1</v>
      </c>
      <c r="D157" s="150">
        <f>COUNTIF('Форма МО 1'!D125:CE125,'Свод (автоматический)1'!C157)</f>
        <v>29</v>
      </c>
    </row>
    <row r="158" spans="1:4">
      <c r="A158" s="264"/>
      <c r="B158" s="309"/>
      <c r="C158" s="134" t="s">
        <v>3</v>
      </c>
      <c r="D158" s="150">
        <f>COUNTIF('Форма МО 1'!D125:CE125,'Свод (автоматический)1'!C158)</f>
        <v>11</v>
      </c>
    </row>
    <row r="159" spans="1:4">
      <c r="A159" s="264"/>
      <c r="B159" s="315" t="s">
        <v>954</v>
      </c>
      <c r="C159" s="134" t="s">
        <v>1</v>
      </c>
      <c r="D159" s="150">
        <f>COUNTIF('Форма МО 1'!D126:CE126,'Свод (автоматический)1'!C159)</f>
        <v>6</v>
      </c>
    </row>
    <row r="160" spans="1:4">
      <c r="A160" s="264"/>
      <c r="B160" s="309"/>
      <c r="C160" s="134" t="s">
        <v>3</v>
      </c>
      <c r="D160" s="150">
        <f>COUNTIF('Форма МО 1'!D126:CE126,'Свод (автоматический)1'!C160)</f>
        <v>34</v>
      </c>
    </row>
    <row r="161" spans="1:4">
      <c r="A161" s="264"/>
      <c r="B161" s="315" t="s">
        <v>955</v>
      </c>
      <c r="C161" s="134" t="s">
        <v>1</v>
      </c>
      <c r="D161" s="150">
        <f>COUNTIF('Форма МО 1'!D127:CE127,'Свод (автоматический)1'!C161)</f>
        <v>10</v>
      </c>
    </row>
    <row r="162" spans="1:4">
      <c r="A162" s="264"/>
      <c r="B162" s="309"/>
      <c r="C162" s="134" t="s">
        <v>3</v>
      </c>
      <c r="D162" s="150">
        <f>COUNTIF('Форма МО 1'!D127:CE127,'Свод (автоматический)1'!C162)</f>
        <v>30</v>
      </c>
    </row>
    <row r="163" spans="1:4">
      <c r="A163" s="264"/>
      <c r="B163" s="315" t="s">
        <v>956</v>
      </c>
      <c r="C163" s="134" t="s">
        <v>1</v>
      </c>
      <c r="D163" s="150">
        <f>COUNTIF('Форма МО 1'!D128:CE128,'Свод (автоматический)1'!C163)</f>
        <v>15</v>
      </c>
    </row>
    <row r="164" spans="1:4">
      <c r="A164" s="264"/>
      <c r="B164" s="309"/>
      <c r="C164" s="134" t="s">
        <v>3</v>
      </c>
      <c r="D164" s="150">
        <f>COUNTIF('Форма МО 1'!D128:CE128,'Свод (автоматический)1'!C164)</f>
        <v>25</v>
      </c>
    </row>
    <row r="165" spans="1:4">
      <c r="A165" s="264"/>
      <c r="B165" s="315" t="s">
        <v>957</v>
      </c>
      <c r="C165" s="134" t="s">
        <v>1</v>
      </c>
      <c r="D165" s="150">
        <f>COUNTIF('Форма МО 1'!D129:CE129,'Свод (автоматический)1'!C165)</f>
        <v>26</v>
      </c>
    </row>
    <row r="166" spans="1:4">
      <c r="A166" s="264"/>
      <c r="B166" s="309"/>
      <c r="C166" s="134" t="s">
        <v>3</v>
      </c>
      <c r="D166" s="150">
        <f>COUNTIF('Форма МО 1'!D129:CE129,'Свод (автоматический)1'!C166)</f>
        <v>14</v>
      </c>
    </row>
    <row r="167" spans="1:4">
      <c r="A167" s="264"/>
      <c r="B167" s="315" t="s">
        <v>958</v>
      </c>
      <c r="C167" s="134" t="s">
        <v>1</v>
      </c>
      <c r="D167" s="150">
        <f>COUNTIF('Форма МО 1'!D130:CE130,'Свод (автоматический)1'!C167)</f>
        <v>29</v>
      </c>
    </row>
    <row r="168" spans="1:4">
      <c r="A168" s="264"/>
      <c r="B168" s="309"/>
      <c r="C168" s="134" t="s">
        <v>3</v>
      </c>
      <c r="D168" s="150">
        <f>COUNTIF('Форма МО 1'!D130:CE130,'Свод (автоматический)1'!C168)</f>
        <v>11</v>
      </c>
    </row>
    <row r="169" spans="1:4">
      <c r="A169" s="264"/>
      <c r="B169" s="315" t="s">
        <v>959</v>
      </c>
      <c r="C169" s="134" t="s">
        <v>1</v>
      </c>
      <c r="D169" s="150">
        <f>COUNTIF('Форма МО 1'!D131:CE131,'Свод (автоматический)1'!C169)</f>
        <v>29</v>
      </c>
    </row>
    <row r="170" spans="1:4">
      <c r="A170" s="264"/>
      <c r="B170" s="309"/>
      <c r="C170" s="134" t="s">
        <v>3</v>
      </c>
      <c r="D170" s="150">
        <f>COUNTIF('Форма МО 1'!D131:CE131,'Свод (автоматический)1'!C170)</f>
        <v>11</v>
      </c>
    </row>
    <row r="171" spans="1:4">
      <c r="A171" s="264"/>
      <c r="B171" s="315" t="s">
        <v>960</v>
      </c>
      <c r="C171" s="134" t="s">
        <v>1</v>
      </c>
      <c r="D171" s="150">
        <f>COUNTIF('Форма МО 1'!D132:CE132,'Свод (автоматический)1'!C171)</f>
        <v>29</v>
      </c>
    </row>
    <row r="172" spans="1:4">
      <c r="A172" s="264"/>
      <c r="B172" s="309"/>
      <c r="C172" s="134" t="s">
        <v>3</v>
      </c>
      <c r="D172" s="150">
        <f>COUNTIF('Форма МО 1'!D132:CE132,'Свод (автоматический)1'!C172)</f>
        <v>11</v>
      </c>
    </row>
    <row r="173" spans="1:4">
      <c r="A173" s="264"/>
      <c r="B173" s="315" t="s">
        <v>961</v>
      </c>
      <c r="C173" s="134" t="s">
        <v>1</v>
      </c>
      <c r="D173" s="150">
        <f>COUNTIF('Форма МО 1'!D133:CE133,'Свод (автоматический)1'!C173)</f>
        <v>29</v>
      </c>
    </row>
    <row r="174" spans="1:4">
      <c r="A174" s="264"/>
      <c r="B174" s="309"/>
      <c r="C174" s="134" t="s">
        <v>3</v>
      </c>
      <c r="D174" s="150">
        <f>COUNTIF('Форма МО 1'!D133:CE133,'Свод (автоматический)1'!C174)</f>
        <v>11</v>
      </c>
    </row>
    <row r="175" spans="1:4">
      <c r="A175" s="264"/>
      <c r="B175" s="315" t="s">
        <v>962</v>
      </c>
      <c r="C175" s="134" t="s">
        <v>1</v>
      </c>
      <c r="D175" s="150">
        <f>COUNTIF('Форма МО 1'!D134:CE134,'Свод (автоматический)1'!C175)</f>
        <v>28</v>
      </c>
    </row>
    <row r="176" spans="1:4">
      <c r="A176" s="264"/>
      <c r="B176" s="309"/>
      <c r="C176" s="134" t="s">
        <v>3</v>
      </c>
      <c r="D176" s="150">
        <f>COUNTIF('Форма МО 1'!D134:CE134,'Свод (автоматический)1'!C176)</f>
        <v>12</v>
      </c>
    </row>
    <row r="177" spans="1:4">
      <c r="A177" s="264"/>
      <c r="B177" s="315" t="s">
        <v>963</v>
      </c>
      <c r="C177" s="134" t="s">
        <v>1</v>
      </c>
      <c r="D177" s="150">
        <f>COUNTIF('Форма МО 1'!D135:CE135,'Свод (автоматический)1'!C177)</f>
        <v>30</v>
      </c>
    </row>
    <row r="178" spans="1:4">
      <c r="A178" s="264"/>
      <c r="B178" s="309"/>
      <c r="C178" s="134" t="s">
        <v>3</v>
      </c>
      <c r="D178" s="150">
        <f>COUNTIF('Форма МО 1'!D135:CE135,'Свод (автоматический)1'!C178)</f>
        <v>10</v>
      </c>
    </row>
    <row r="179" spans="1:4">
      <c r="A179" s="264"/>
      <c r="B179" s="315" t="s">
        <v>964</v>
      </c>
      <c r="C179" s="134" t="s">
        <v>1</v>
      </c>
      <c r="D179" s="150">
        <f>COUNTIF('Форма МО 1'!D136:CE136,'Свод (автоматический)1'!C179)</f>
        <v>29</v>
      </c>
    </row>
    <row r="180" spans="1:4">
      <c r="A180" s="264"/>
      <c r="B180" s="309"/>
      <c r="C180" s="134" t="s">
        <v>3</v>
      </c>
      <c r="D180" s="150">
        <f>COUNTIF('Форма МО 1'!D136:CE136,'Свод (автоматический)1'!C180)</f>
        <v>11</v>
      </c>
    </row>
    <row r="181" spans="1:4">
      <c r="A181" s="264"/>
      <c r="B181" s="315" t="s">
        <v>965</v>
      </c>
      <c r="C181" s="134" t="s">
        <v>1</v>
      </c>
      <c r="D181" s="150">
        <f>COUNTIF('Форма МО 1'!D137:CE137,'Свод (автоматический)1'!C181)</f>
        <v>30</v>
      </c>
    </row>
    <row r="182" spans="1:4">
      <c r="A182" s="264"/>
      <c r="B182" s="309"/>
      <c r="C182" s="134" t="s">
        <v>3</v>
      </c>
      <c r="D182" s="150">
        <f>COUNTIF('Форма МО 1'!D137:CE137,'Свод (автоматический)1'!C182)</f>
        <v>10</v>
      </c>
    </row>
    <row r="183" spans="1:4">
      <c r="A183" s="264"/>
      <c r="B183" s="315" t="s">
        <v>966</v>
      </c>
      <c r="C183" s="134" t="s">
        <v>1</v>
      </c>
      <c r="D183" s="254">
        <f>COUNTIF('Форма МО 1'!D138:CE138,'Свод (автоматический)1'!C183)</f>
        <v>31</v>
      </c>
    </row>
    <row r="184" spans="1:4">
      <c r="A184" s="168"/>
      <c r="B184" s="309"/>
      <c r="C184" s="134" t="s">
        <v>3</v>
      </c>
      <c r="D184" s="254">
        <f>COUNTIF('Форма МО 1'!D138:CE138,'Свод (автоматический)1'!C184)</f>
        <v>9</v>
      </c>
    </row>
    <row r="185" spans="1:4">
      <c r="A185" s="264" t="s">
        <v>967</v>
      </c>
      <c r="B185" s="317" t="s">
        <v>968</v>
      </c>
      <c r="C185" s="134" t="s">
        <v>1</v>
      </c>
      <c r="D185" s="254">
        <f>COUNTIF('Форма МО 1'!D139:CE139,'Свод (автоматический)1'!C185)</f>
        <v>21</v>
      </c>
    </row>
    <row r="186" spans="1:4">
      <c r="A186" s="264"/>
      <c r="B186" s="314"/>
      <c r="C186" s="134" t="s">
        <v>3</v>
      </c>
      <c r="D186" s="254">
        <f>COUNTIF('Форма МО 1'!D139:CE139,'Свод (автоматический)1'!C186)</f>
        <v>19</v>
      </c>
    </row>
    <row r="187" spans="1:4">
      <c r="A187" s="264"/>
      <c r="B187" s="316" t="s">
        <v>969</v>
      </c>
      <c r="C187" s="134" t="s">
        <v>1</v>
      </c>
      <c r="D187" s="150">
        <f>COUNTIF('Форма МО 1'!D140:CE140,'Свод (автоматический)1'!C187)</f>
        <v>24</v>
      </c>
    </row>
    <row r="188" spans="1:4">
      <c r="A188" s="264"/>
      <c r="B188" s="309"/>
      <c r="C188" s="134" t="s">
        <v>3</v>
      </c>
      <c r="D188" s="150">
        <f>COUNTIF('Форма МО 1'!D140:CE140,'Свод (автоматический)1'!C188)</f>
        <v>16</v>
      </c>
    </row>
    <row r="189" spans="1:4">
      <c r="A189" s="264"/>
      <c r="B189" s="315" t="s">
        <v>970</v>
      </c>
      <c r="C189" s="134" t="s">
        <v>1</v>
      </c>
      <c r="D189" s="150">
        <f>COUNTIF('Форма МО 1'!D141:CE141,'Свод (автоматический)1'!C189)</f>
        <v>23</v>
      </c>
    </row>
    <row r="190" spans="1:4">
      <c r="A190" s="264"/>
      <c r="B190" s="309"/>
      <c r="C190" s="134" t="s">
        <v>3</v>
      </c>
      <c r="D190" s="150">
        <f>COUNTIF('Форма МО 1'!D141:CE141,'Свод (автоматический)1'!C190)</f>
        <v>17</v>
      </c>
    </row>
    <row r="191" spans="1:4">
      <c r="A191" s="264"/>
      <c r="B191" s="315" t="s">
        <v>971</v>
      </c>
      <c r="C191" s="134" t="s">
        <v>1</v>
      </c>
      <c r="D191" s="150">
        <f>COUNTIF('Форма МО 1'!D142:CE142,'Свод (автоматический)1'!C191)</f>
        <v>24</v>
      </c>
    </row>
    <row r="192" spans="1:4">
      <c r="A192" s="264"/>
      <c r="B192" s="309"/>
      <c r="C192" s="134" t="s">
        <v>3</v>
      </c>
      <c r="D192" s="150">
        <f>COUNTIF('Форма МО 1'!D142:CE142,'Свод (автоматический)1'!C192)</f>
        <v>16</v>
      </c>
    </row>
    <row r="193" spans="1:4">
      <c r="A193" s="264"/>
      <c r="B193" s="315" t="s">
        <v>972</v>
      </c>
      <c r="C193" s="134" t="s">
        <v>1</v>
      </c>
      <c r="D193" s="150">
        <f>COUNTIF('Форма МО 1'!D143:CE143,'Свод (автоматический)1'!C193)</f>
        <v>23</v>
      </c>
    </row>
    <row r="194" spans="1:4">
      <c r="A194" s="168"/>
      <c r="B194" s="309"/>
      <c r="C194" s="134" t="s">
        <v>3</v>
      </c>
      <c r="D194" s="150">
        <f>COUNTIF('Форма МО 1'!D143:CE143,'Свод (автоматический)1'!C194)</f>
        <v>17</v>
      </c>
    </row>
    <row r="195" spans="1:4">
      <c r="A195" s="264" t="s">
        <v>973</v>
      </c>
      <c r="B195" s="315" t="s">
        <v>974</v>
      </c>
      <c r="C195" s="134" t="s">
        <v>1</v>
      </c>
      <c r="D195" s="150">
        <f>COUNTIF('Форма МО 1'!D144:CE144,'Свод (автоматический)1'!C195)</f>
        <v>9</v>
      </c>
    </row>
    <row r="196" spans="1:4">
      <c r="A196" s="264"/>
      <c r="B196" s="309"/>
      <c r="C196" s="134" t="s">
        <v>3</v>
      </c>
      <c r="D196" s="150">
        <f>COUNTIF('Форма МО 1'!D144:CE144,'Свод (автоматический)1'!C196)</f>
        <v>31</v>
      </c>
    </row>
    <row r="197" spans="1:4">
      <c r="A197" s="264"/>
      <c r="B197" s="315" t="s">
        <v>975</v>
      </c>
      <c r="C197" s="134" t="s">
        <v>1</v>
      </c>
      <c r="D197" s="150">
        <f>COUNTIF('Форма МО 1'!D145:CE145,'Свод (автоматический)1'!C197)</f>
        <v>36</v>
      </c>
    </row>
    <row r="198" spans="1:4">
      <c r="A198" s="168"/>
      <c r="B198" s="309"/>
      <c r="C198" s="134" t="s">
        <v>3</v>
      </c>
      <c r="D198" s="150">
        <f>COUNTIF('Форма МО 1'!D145:CE145,'Свод (автоматический)1'!C198)</f>
        <v>4</v>
      </c>
    </row>
    <row r="199" spans="1:4" ht="14.25" customHeight="1">
      <c r="A199" s="264" t="s">
        <v>976</v>
      </c>
      <c r="B199" s="39" t="s">
        <v>977</v>
      </c>
      <c r="C199" s="139" t="s">
        <v>858</v>
      </c>
      <c r="D199" s="150">
        <f>AVERAGE('Форма МО 1'!D146:CE146)</f>
        <v>4.9749999999999996</v>
      </c>
    </row>
    <row r="200" spans="1:4">
      <c r="A200" s="264"/>
      <c r="B200" s="315" t="s">
        <v>978</v>
      </c>
      <c r="C200" s="134" t="s">
        <v>1</v>
      </c>
      <c r="D200" s="150">
        <f>COUNTIF('Форма МО 1'!D147:CE147,'Свод (автоматический)1'!C200)</f>
        <v>40</v>
      </c>
    </row>
    <row r="201" spans="1:4">
      <c r="A201" s="264"/>
      <c r="B201" s="309"/>
      <c r="C201" s="134" t="s">
        <v>3</v>
      </c>
      <c r="D201" s="150">
        <f>COUNTIF('Форма МО 1'!D147:CE147,'Свод (автоматический)1'!C201)</f>
        <v>0</v>
      </c>
    </row>
    <row r="202" spans="1:4">
      <c r="A202" s="264"/>
      <c r="B202" s="315" t="s">
        <v>979</v>
      </c>
      <c r="C202" s="134" t="s">
        <v>1</v>
      </c>
      <c r="D202" s="150">
        <f>COUNTIF('Форма МО 1'!D148:CE148,'Свод (автоматический)1'!C202)</f>
        <v>40</v>
      </c>
    </row>
    <row r="203" spans="1:4">
      <c r="A203" s="264"/>
      <c r="B203" s="309"/>
      <c r="C203" s="134" t="s">
        <v>3</v>
      </c>
      <c r="D203" s="150">
        <f>COUNTIF('Форма МО 1'!D148:CE148,'Свод (автоматический)1'!C203)</f>
        <v>0</v>
      </c>
    </row>
    <row r="204" spans="1:4">
      <c r="A204" s="264"/>
      <c r="B204" s="315" t="s">
        <v>980</v>
      </c>
      <c r="C204" s="134" t="s">
        <v>1</v>
      </c>
      <c r="D204" s="150">
        <f>COUNTIF('Форма МО 1'!D149:CE149,'Свод (автоматический)1'!C204)</f>
        <v>40</v>
      </c>
    </row>
    <row r="205" spans="1:4">
      <c r="A205" s="264"/>
      <c r="B205" s="309"/>
      <c r="C205" s="134" t="s">
        <v>3</v>
      </c>
      <c r="D205" s="150">
        <f>COUNTIF('Форма МО 1'!D149:CE149,'Свод (автоматический)1'!C205)</f>
        <v>0</v>
      </c>
    </row>
    <row r="206" spans="1:4">
      <c r="A206" s="264"/>
      <c r="B206" s="315" t="s">
        <v>981</v>
      </c>
      <c r="C206" s="134" t="s">
        <v>1</v>
      </c>
      <c r="D206" s="150">
        <f>COUNTIF('Форма МО 1'!D150:CE150,'Свод (автоматический)1'!C206)</f>
        <v>40</v>
      </c>
    </row>
    <row r="207" spans="1:4">
      <c r="A207" s="264"/>
      <c r="B207" s="309"/>
      <c r="C207" s="134" t="s">
        <v>3</v>
      </c>
      <c r="D207" s="150">
        <f>COUNTIF('Форма МО 1'!D150:CE150,'Свод (автоматический)1'!C207)</f>
        <v>0</v>
      </c>
    </row>
    <row r="208" spans="1:4">
      <c r="A208" s="264"/>
      <c r="B208" s="315" t="s">
        <v>982</v>
      </c>
      <c r="C208" s="138" t="s">
        <v>22</v>
      </c>
      <c r="D208" s="150">
        <f>COUNTIF('Форма МО 1'!D151:CE151,'Свод (автоматический)1'!C208)</f>
        <v>6</v>
      </c>
    </row>
    <row r="209" spans="1:4">
      <c r="A209" s="168"/>
      <c r="B209" s="309"/>
      <c r="C209" s="138" t="s">
        <v>3</v>
      </c>
      <c r="D209" s="150">
        <f>COUNTIF('Форма МО 1'!D151:CE151,'Свод (автоматический)1'!C209)</f>
        <v>34</v>
      </c>
    </row>
    <row r="210" spans="1:4">
      <c r="A210" s="264" t="s">
        <v>983</v>
      </c>
      <c r="B210" s="316" t="s">
        <v>984</v>
      </c>
      <c r="C210" s="134" t="s">
        <v>1</v>
      </c>
      <c r="D210" s="150">
        <f>COUNTIF('Форма МО 1'!D152:CE152,'Свод (автоматический)1'!C210)</f>
        <v>40</v>
      </c>
    </row>
    <row r="211" spans="1:4">
      <c r="A211" s="264"/>
      <c r="B211" s="309"/>
      <c r="C211" s="134" t="s">
        <v>3</v>
      </c>
      <c r="D211" s="150">
        <f>COUNTIF('Форма МО 1'!D152:CE152,'Свод (автоматический)1'!C211)</f>
        <v>0</v>
      </c>
    </row>
    <row r="212" spans="1:4">
      <c r="A212" s="264"/>
      <c r="B212" s="315" t="s">
        <v>985</v>
      </c>
      <c r="C212" s="134" t="s">
        <v>1</v>
      </c>
      <c r="D212" s="150">
        <f>COUNTIF('Форма МО 1'!D153:CE153,'Свод (автоматический)1'!C212)</f>
        <v>40</v>
      </c>
    </row>
    <row r="213" spans="1:4">
      <c r="A213" s="264"/>
      <c r="B213" s="309"/>
      <c r="C213" s="134" t="s">
        <v>3</v>
      </c>
      <c r="D213" s="150">
        <f>COUNTIF('Форма МО 1'!D153:CE153,'Свод (автоматический)1'!C213)</f>
        <v>0</v>
      </c>
    </row>
    <row r="214" spans="1:4">
      <c r="A214" s="264"/>
      <c r="B214" s="313" t="s">
        <v>986</v>
      </c>
      <c r="C214" s="134" t="s">
        <v>1</v>
      </c>
      <c r="D214" s="150">
        <f>COUNTIF('Форма МО 1'!D154:CE154,'Свод (автоматический)1'!C214)</f>
        <v>40</v>
      </c>
    </row>
    <row r="215" spans="1:4">
      <c r="A215" s="168"/>
      <c r="B215" s="314"/>
      <c r="C215" s="134" t="s">
        <v>3</v>
      </c>
      <c r="D215" s="150">
        <f>COUNTIF('Форма МО 1'!D154:CE154,'Свод (автоматический)1'!C215)</f>
        <v>0</v>
      </c>
    </row>
    <row r="216" spans="1:4">
      <c r="A216" s="276" t="s">
        <v>987</v>
      </c>
      <c r="B216" s="313" t="s">
        <v>988</v>
      </c>
      <c r="C216" s="134" t="s">
        <v>1</v>
      </c>
      <c r="D216" s="150">
        <f>COUNTIF('Форма МО 1'!D155:CE155,'Свод (автоматический)1'!C216)</f>
        <v>40</v>
      </c>
    </row>
    <row r="217" spans="1:4">
      <c r="A217" s="276"/>
      <c r="B217" s="314"/>
      <c r="C217" s="134" t="s">
        <v>3</v>
      </c>
      <c r="D217" s="150">
        <f>COUNTIF('Форма МО 1'!D155:CE155,'Свод (автоматический)1'!C217)</f>
        <v>0</v>
      </c>
    </row>
    <row r="218" spans="1:4">
      <c r="A218" s="276"/>
      <c r="B218" s="313" t="s">
        <v>989</v>
      </c>
      <c r="C218" s="134" t="s">
        <v>1</v>
      </c>
      <c r="D218" s="150">
        <f>COUNTIF('Форма МО 1'!D156:CE156,'Свод (автоматический)1'!C218)</f>
        <v>40</v>
      </c>
    </row>
    <row r="219" spans="1:4">
      <c r="A219" s="276"/>
      <c r="B219" s="314"/>
      <c r="C219" s="134" t="s">
        <v>3</v>
      </c>
      <c r="D219" s="150">
        <f>COUNTIF('Форма МО 1'!D156:CE156,'Свод (автоматический)1'!C219)</f>
        <v>0</v>
      </c>
    </row>
    <row r="220" spans="1:4">
      <c r="A220" s="276"/>
      <c r="B220" s="313" t="s">
        <v>990</v>
      </c>
      <c r="C220" s="134" t="s">
        <v>1</v>
      </c>
      <c r="D220" s="150">
        <f>COUNTIF('Форма МО 1'!D157:CE157,'Свод (автоматический)1'!C220)</f>
        <v>40</v>
      </c>
    </row>
    <row r="221" spans="1:4">
      <c r="A221" s="276"/>
      <c r="B221" s="314"/>
      <c r="C221" s="134" t="s">
        <v>3</v>
      </c>
      <c r="D221" s="150">
        <f>COUNTIF('Форма МО 1'!D157:CE157,'Свод (автоматический)1'!C221)</f>
        <v>0</v>
      </c>
    </row>
    <row r="222" spans="1:4">
      <c r="A222" s="276"/>
      <c r="B222" s="29" t="s">
        <v>991</v>
      </c>
      <c r="C222" s="134" t="s">
        <v>992</v>
      </c>
      <c r="D222" s="150">
        <f>SUM('Форма МО 1'!D158:CE158,'Свод (автоматический)1'!C222)</f>
        <v>505934.13200000004</v>
      </c>
    </row>
    <row r="223" spans="1:4">
      <c r="A223" s="276"/>
      <c r="B223" s="29" t="s">
        <v>993</v>
      </c>
      <c r="C223" s="134" t="s">
        <v>992</v>
      </c>
      <c r="D223" s="150">
        <f>SUM('Форма МО 1'!D159:CE159,'Свод (автоматический)1'!C223)</f>
        <v>149521.17200000002</v>
      </c>
    </row>
    <row r="224" spans="1:4">
      <c r="A224" s="276"/>
      <c r="B224" s="29" t="s">
        <v>994</v>
      </c>
      <c r="C224" s="134" t="s">
        <v>992</v>
      </c>
      <c r="D224" s="150">
        <f>SUM('Форма МО 1'!D160:CE160,'Свод (автоматический)1'!C224)</f>
        <v>357320.049</v>
      </c>
    </row>
    <row r="225" spans="1:4">
      <c r="A225" s="276"/>
      <c r="B225" s="29" t="s">
        <v>995</v>
      </c>
      <c r="C225" s="134" t="s">
        <v>858</v>
      </c>
      <c r="D225" s="150">
        <f>SUM('Форма МО 1'!D161:CE161,'Свод (автоматический)1'!C225)</f>
        <v>2</v>
      </c>
    </row>
    <row r="226" spans="1:4" ht="29.25">
      <c r="A226" s="259" t="s">
        <v>996</v>
      </c>
      <c r="B226" s="45" t="s">
        <v>997</v>
      </c>
      <c r="C226" s="140" t="s">
        <v>870</v>
      </c>
      <c r="D226" s="171">
        <f>AVERAGE('Форма МО 1'!D162:CE162)</f>
        <v>88.928571428571459</v>
      </c>
    </row>
    <row r="227" spans="1:4">
      <c r="A227" s="259"/>
      <c r="B227" s="308" t="s">
        <v>998</v>
      </c>
      <c r="C227" s="140" t="s">
        <v>1</v>
      </c>
      <c r="D227" s="150">
        <f>COUNTIF('Форма МО 1'!D163:CE163,'Свод (автоматический)1'!C227)</f>
        <v>40</v>
      </c>
    </row>
    <row r="228" spans="1:4">
      <c r="A228" s="259"/>
      <c r="B228" s="309"/>
      <c r="C228" s="140" t="s">
        <v>3</v>
      </c>
      <c r="D228" s="150">
        <f>COUNTIF('Форма МО 1'!D164:CE164,'Свод (автоматический)1'!C228)</f>
        <v>0</v>
      </c>
    </row>
    <row r="229" spans="1:4">
      <c r="A229" s="259"/>
      <c r="B229" s="308" t="s">
        <v>999</v>
      </c>
      <c r="C229" s="140" t="s">
        <v>1</v>
      </c>
      <c r="D229" s="150">
        <f>COUNTIF('Форма МО 1'!D163:CE163,'Свод (автоматический)1'!C229)</f>
        <v>40</v>
      </c>
    </row>
    <row r="230" spans="1:4">
      <c r="A230" s="259"/>
      <c r="B230" s="309"/>
      <c r="C230" s="140" t="s">
        <v>3</v>
      </c>
      <c r="D230" s="150">
        <f>COUNTIF('Форма МО 1'!D163:CE163,'Свод (автоматический)1'!C230)</f>
        <v>0</v>
      </c>
    </row>
    <row r="231" spans="1:4">
      <c r="A231" s="259"/>
      <c r="B231" s="308" t="s">
        <v>1000</v>
      </c>
      <c r="C231" s="140" t="s">
        <v>1</v>
      </c>
      <c r="D231" s="150">
        <f>COUNTIF('Форма МО 1'!D165:CE165,'Свод (автоматический)1'!C231)</f>
        <v>40</v>
      </c>
    </row>
    <row r="232" spans="1:4">
      <c r="A232" s="259"/>
      <c r="B232" s="309"/>
      <c r="C232" s="140" t="s">
        <v>3</v>
      </c>
      <c r="D232" s="150">
        <f>COUNTIF('Форма МО 1'!D165:CE165,'Свод (автоматический)1'!C232)</f>
        <v>0</v>
      </c>
    </row>
    <row r="233" spans="1:4">
      <c r="A233" s="259"/>
      <c r="B233" s="308" t="s">
        <v>1001</v>
      </c>
      <c r="C233" s="140" t="s">
        <v>1</v>
      </c>
      <c r="D233" s="150">
        <f>COUNTIF('Форма МО 1'!D166:CE166,'Свод (автоматический)1'!C233)</f>
        <v>40</v>
      </c>
    </row>
    <row r="234" spans="1:4">
      <c r="A234" s="259"/>
      <c r="B234" s="309"/>
      <c r="C234" s="140" t="s">
        <v>3</v>
      </c>
      <c r="D234" s="150">
        <f>COUNTIF('Форма МО 1'!D166:CE166,'Свод (автоматический)1'!C234)</f>
        <v>0</v>
      </c>
    </row>
    <row r="235" spans="1:4">
      <c r="A235" s="259"/>
      <c r="B235" s="308" t="s">
        <v>1002</v>
      </c>
      <c r="C235" s="140" t="s">
        <v>1</v>
      </c>
      <c r="D235" s="150">
        <f>COUNTIF('Форма МО 1'!D167:CE167,'Свод (автоматический)1'!C235)</f>
        <v>40</v>
      </c>
    </row>
    <row r="236" spans="1:4">
      <c r="A236" s="259"/>
      <c r="B236" s="309"/>
      <c r="C236" s="140" t="s">
        <v>3</v>
      </c>
      <c r="D236" s="254">
        <f>COUNTIF('Форма МО 1'!D167:CE167,'Свод (автоматический)1'!C236)</f>
        <v>0</v>
      </c>
    </row>
    <row r="237" spans="1:4">
      <c r="A237" s="259"/>
      <c r="B237" s="308" t="s">
        <v>982</v>
      </c>
      <c r="C237" s="140" t="s">
        <v>1</v>
      </c>
      <c r="D237" s="254">
        <f>COUNTIF('Форма МО 1'!D168:CE168,'Свод (автоматический)1'!C237)</f>
        <v>9</v>
      </c>
    </row>
    <row r="238" spans="1:4">
      <c r="A238" s="259"/>
      <c r="B238" s="309"/>
      <c r="C238" s="140" t="s">
        <v>3</v>
      </c>
      <c r="D238" s="254">
        <f>COUNTIF('Форма МО 1'!D168:CE168,'Свод (автоматический)1'!C238)</f>
        <v>31</v>
      </c>
    </row>
    <row r="239" spans="1:4">
      <c r="A239" s="259"/>
      <c r="B239" s="308" t="s">
        <v>1003</v>
      </c>
      <c r="C239" s="140" t="s">
        <v>1</v>
      </c>
      <c r="D239" s="254">
        <f>COUNTIF('Форма МО 1'!D169:CE169,'Свод (автоматический)1'!C239)</f>
        <v>40</v>
      </c>
    </row>
    <row r="240" spans="1:4">
      <c r="A240" s="259"/>
      <c r="B240" s="309"/>
      <c r="C240" s="140" t="s">
        <v>3</v>
      </c>
      <c r="D240" s="254">
        <f>COUNTIF('Форма МО 1'!D169:CE169,'Свод (автоматический)1'!C240)</f>
        <v>0</v>
      </c>
    </row>
    <row r="241" spans="1:4">
      <c r="A241" s="259"/>
      <c r="B241" s="45" t="s">
        <v>1004</v>
      </c>
      <c r="C241" s="140" t="s">
        <v>870</v>
      </c>
      <c r="D241" s="150">
        <f>AVERAGE('Форма МО 1'!D170:CE170)</f>
        <v>98.928571428571431</v>
      </c>
    </row>
    <row r="242" spans="1:4">
      <c r="A242" s="259"/>
      <c r="B242" s="308" t="s">
        <v>1005</v>
      </c>
      <c r="C242" s="140" t="s">
        <v>1</v>
      </c>
      <c r="D242" s="150">
        <f>COUNTIF('Форма МО 1'!D171:CE171,'Свод (автоматический)1'!C242)</f>
        <v>40</v>
      </c>
    </row>
    <row r="243" spans="1:4">
      <c r="A243" s="259"/>
      <c r="B243" s="309"/>
      <c r="C243" s="140" t="s">
        <v>3</v>
      </c>
      <c r="D243" s="150">
        <f>COUNTIF('Форма МО 1'!D171:CE171,'Свод (автоматический)1'!C243)</f>
        <v>0</v>
      </c>
    </row>
    <row r="244" spans="1:4">
      <c r="A244" s="259"/>
      <c r="B244" s="308" t="s">
        <v>1006</v>
      </c>
      <c r="C244" s="140" t="s">
        <v>1</v>
      </c>
      <c r="D244" s="150">
        <f>COUNTIF('Форма МО 1'!D172:CE172,'Свод (автоматический)1'!C244)</f>
        <v>40</v>
      </c>
    </row>
    <row r="245" spans="1:4">
      <c r="A245" s="259"/>
      <c r="B245" s="309"/>
      <c r="C245" s="140" t="s">
        <v>3</v>
      </c>
      <c r="D245" s="150">
        <f>COUNTIF('Форма МО 1'!D172:CE172,'Свод (автоматический)1'!C245)</f>
        <v>0</v>
      </c>
    </row>
    <row r="246" spans="1:4">
      <c r="A246" s="259"/>
      <c r="B246" s="308" t="s">
        <v>1007</v>
      </c>
      <c r="C246" s="140" t="s">
        <v>1</v>
      </c>
      <c r="D246" s="150">
        <f>COUNTIF('Форма МО 1'!D173:CE173,'Свод (автоматический)1'!C246)</f>
        <v>40</v>
      </c>
    </row>
    <row r="247" spans="1:4">
      <c r="A247" s="259"/>
      <c r="B247" s="309"/>
      <c r="C247" s="140" t="s">
        <v>3</v>
      </c>
      <c r="D247" s="150">
        <f>COUNTIF('Форма МО 1'!D173:CE173,'Свод (автоматический)1'!C247)</f>
        <v>0</v>
      </c>
    </row>
    <row r="248" spans="1:4">
      <c r="A248" s="259"/>
      <c r="B248" s="308" t="s">
        <v>1008</v>
      </c>
      <c r="C248" s="140" t="s">
        <v>1</v>
      </c>
      <c r="D248" s="150">
        <f>COUNTIF('Форма МО 1'!D174:CE174,'Свод (автоматический)1'!C248)</f>
        <v>40</v>
      </c>
    </row>
    <row r="249" spans="1:4">
      <c r="A249" s="259"/>
      <c r="B249" s="309"/>
      <c r="C249" s="140" t="s">
        <v>3</v>
      </c>
      <c r="D249" s="150">
        <f>COUNTIF('Форма МО 1'!D174:CE174,'Свод (автоматический)1'!C249)</f>
        <v>0</v>
      </c>
    </row>
    <row r="250" spans="1:4">
      <c r="A250" s="259"/>
      <c r="B250" s="308" t="s">
        <v>1009</v>
      </c>
      <c r="C250" s="140" t="s">
        <v>1</v>
      </c>
      <c r="D250" s="150">
        <f>COUNTIF('Форма МО 1'!D174:CE174,'Свод (автоматический)1'!C250)</f>
        <v>40</v>
      </c>
    </row>
    <row r="251" spans="1:4">
      <c r="A251" s="259"/>
      <c r="B251" s="309"/>
      <c r="C251" s="140" t="s">
        <v>3</v>
      </c>
      <c r="D251" s="150">
        <f>COUNTIF('Форма МО 1'!D174:CE174,'Свод (автоматический)1'!C251)</f>
        <v>0</v>
      </c>
    </row>
    <row r="252" spans="1:4" ht="15" customHeight="1">
      <c r="A252" s="259"/>
      <c r="B252" s="308" t="s">
        <v>1010</v>
      </c>
      <c r="C252" s="140" t="s">
        <v>1</v>
      </c>
      <c r="D252" s="150">
        <f>COUNTIF('Форма МО 1'!D176:CE176,'Свод (автоматический)1'!C252)</f>
        <v>38</v>
      </c>
    </row>
    <row r="253" spans="1:4">
      <c r="A253" s="259"/>
      <c r="B253" s="309"/>
      <c r="C253" s="140" t="s">
        <v>3</v>
      </c>
      <c r="D253" s="150">
        <f>COUNTIF('Форма МО 1'!D176:CE176,'Свод (автоматический)1'!C253)</f>
        <v>2</v>
      </c>
    </row>
    <row r="254" spans="1:4">
      <c r="A254" s="259"/>
      <c r="B254" s="308" t="s">
        <v>1011</v>
      </c>
      <c r="C254" s="140" t="s">
        <v>1</v>
      </c>
      <c r="D254" s="150">
        <f>COUNTIF('Форма МО 1'!D177:CE177,'Свод (автоматический)1'!C254)</f>
        <v>40</v>
      </c>
    </row>
    <row r="255" spans="1:4">
      <c r="A255" s="259"/>
      <c r="B255" s="309"/>
      <c r="C255" s="140" t="s">
        <v>3</v>
      </c>
      <c r="D255" s="150">
        <f>COUNTIF('Форма МО 1'!D177:CE177,'Свод (автоматический)1'!C255)</f>
        <v>0</v>
      </c>
    </row>
    <row r="256" spans="1:4" ht="28.5">
      <c r="A256" s="259"/>
      <c r="B256" s="45" t="s">
        <v>1012</v>
      </c>
      <c r="C256" s="140" t="s">
        <v>870</v>
      </c>
      <c r="D256" s="150">
        <f>AVERAGE('Форма МО 1'!D178:CE178)</f>
        <v>100</v>
      </c>
    </row>
    <row r="257" spans="1:4">
      <c r="A257" s="259"/>
      <c r="B257" s="308" t="s">
        <v>1013</v>
      </c>
      <c r="C257" s="140" t="s">
        <v>1</v>
      </c>
      <c r="D257" s="150">
        <f>COUNTIF('Форма МО 1'!D179:CE179,'Свод (автоматический)1'!C257)</f>
        <v>40</v>
      </c>
    </row>
    <row r="258" spans="1:4">
      <c r="A258" s="259"/>
      <c r="B258" s="309"/>
      <c r="C258" s="140" t="s">
        <v>3</v>
      </c>
      <c r="D258" s="150">
        <f>COUNTIF('Форма МО 1'!D179:CE179,'Свод (автоматический)1'!C258)</f>
        <v>0</v>
      </c>
    </row>
    <row r="259" spans="1:4">
      <c r="A259" s="259"/>
      <c r="B259" s="308" t="s">
        <v>1014</v>
      </c>
      <c r="C259" s="140" t="s">
        <v>1</v>
      </c>
      <c r="D259" s="150">
        <f>COUNTIF('Форма МО 1'!D180:CE180,'Свод (автоматический)1'!C259)</f>
        <v>40</v>
      </c>
    </row>
    <row r="260" spans="1:4">
      <c r="A260" s="259"/>
      <c r="B260" s="309"/>
      <c r="C260" s="140" t="s">
        <v>3</v>
      </c>
      <c r="D260" s="150">
        <f>COUNTIF('Форма МО 1'!D180:CE180,'Свод (автоматический)1'!C260)</f>
        <v>0</v>
      </c>
    </row>
    <row r="261" spans="1:4">
      <c r="A261" s="259"/>
      <c r="B261" s="308" t="s">
        <v>1015</v>
      </c>
      <c r="C261" s="140" t="s">
        <v>1</v>
      </c>
      <c r="D261" s="150">
        <f>COUNTIF('Форма МО 1'!D181:CE181,'Свод (автоматический)1'!C261)</f>
        <v>40</v>
      </c>
    </row>
    <row r="262" spans="1:4">
      <c r="A262" s="259"/>
      <c r="B262" s="309"/>
      <c r="C262" s="140" t="s">
        <v>3</v>
      </c>
      <c r="D262" s="150">
        <f>COUNTIF('Форма МО 1'!D181:CE181,'Свод (автоматический)1'!C262)</f>
        <v>0</v>
      </c>
    </row>
    <row r="263" spans="1:4">
      <c r="A263" s="259"/>
      <c r="B263" s="308" t="s">
        <v>1016</v>
      </c>
      <c r="C263" s="140" t="s">
        <v>1</v>
      </c>
      <c r="D263" s="150">
        <f>COUNTIF('Форма МО 1'!D182:CE182,'Свод (автоматический)1'!C263)</f>
        <v>40</v>
      </c>
    </row>
    <row r="264" spans="1:4">
      <c r="A264" s="259"/>
      <c r="B264" s="309"/>
      <c r="C264" s="140" t="s">
        <v>3</v>
      </c>
      <c r="D264" s="150">
        <f>COUNTIF('Форма МО 1'!D182:CE182,'Свод (автоматический)1'!C264)</f>
        <v>0</v>
      </c>
    </row>
    <row r="265" spans="1:4">
      <c r="A265" s="259"/>
      <c r="B265" s="308" t="s">
        <v>1017</v>
      </c>
      <c r="C265" s="140" t="s">
        <v>1</v>
      </c>
      <c r="D265" s="150">
        <f>COUNTIF('Форма МО 1'!D183:CE183,'Свод (автоматический)1'!C265)</f>
        <v>40</v>
      </c>
    </row>
    <row r="266" spans="1:4">
      <c r="A266" s="259"/>
      <c r="B266" s="309"/>
      <c r="C266" s="140" t="s">
        <v>3</v>
      </c>
      <c r="D266" s="150">
        <f>COUNTIF('Форма МО 1'!D183:CE183,'Свод (автоматический)1'!C266)</f>
        <v>0</v>
      </c>
    </row>
    <row r="267" spans="1:4">
      <c r="A267" s="259"/>
      <c r="B267" s="308" t="s">
        <v>1018</v>
      </c>
      <c r="C267" s="140" t="s">
        <v>1</v>
      </c>
      <c r="D267" s="254">
        <f>COUNTIF('Форма МО 1'!D184:CE184,'Свод (автоматический)1'!C267)</f>
        <v>40</v>
      </c>
    </row>
    <row r="268" spans="1:4">
      <c r="A268" s="259"/>
      <c r="B268" s="309"/>
      <c r="C268" s="140" t="s">
        <v>3</v>
      </c>
      <c r="D268" s="254">
        <f>COUNTIF('Форма МО 1'!D184:CE184,'Свод (автоматический)1'!C268)</f>
        <v>0</v>
      </c>
    </row>
    <row r="269" spans="1:4">
      <c r="A269" s="259"/>
      <c r="B269" s="308" t="s">
        <v>1019</v>
      </c>
      <c r="C269" s="140" t="s">
        <v>1</v>
      </c>
      <c r="D269" s="150">
        <f>COUNTIF('Форма МО 1'!D185:CE185,'Свод (автоматический)1'!C269)</f>
        <v>40</v>
      </c>
    </row>
    <row r="270" spans="1:4">
      <c r="A270" s="259"/>
      <c r="B270" s="309"/>
      <c r="C270" s="140" t="s">
        <v>3</v>
      </c>
      <c r="D270" s="150">
        <f>COUNTIF('Форма МО 1'!D185:CE185,'Свод (автоматический)1'!C270)</f>
        <v>0</v>
      </c>
    </row>
    <row r="271" spans="1:4">
      <c r="A271" s="259"/>
      <c r="B271" s="308" t="s">
        <v>1020</v>
      </c>
      <c r="C271" s="140" t="s">
        <v>1</v>
      </c>
      <c r="D271" s="150">
        <f>COUNTIF('Форма МО 1'!D186:CE186,'Свод (автоматический)1'!C271)</f>
        <v>40</v>
      </c>
    </row>
    <row r="272" spans="1:4">
      <c r="A272" s="259"/>
      <c r="B272" s="309"/>
      <c r="C272" s="140" t="s">
        <v>3</v>
      </c>
      <c r="D272" s="150">
        <f>COUNTIF('Форма МО 1'!D187:CE187,'Свод (автоматический)1'!C272)</f>
        <v>0</v>
      </c>
    </row>
    <row r="273" spans="1:5">
      <c r="A273" s="259"/>
      <c r="B273" s="308" t="s">
        <v>1021</v>
      </c>
      <c r="C273" s="140" t="s">
        <v>1</v>
      </c>
      <c r="D273" s="150">
        <f>COUNTIF('Форма МО 1'!D186:CE186,'Свод (автоматический)1'!C273)</f>
        <v>40</v>
      </c>
    </row>
    <row r="274" spans="1:5">
      <c r="A274" s="259"/>
      <c r="B274" s="309"/>
      <c r="C274" s="140" t="s">
        <v>3</v>
      </c>
      <c r="D274" s="150">
        <f>COUNTIF('Форма МО 1'!D186:CE186,'Свод (автоматический)1'!C274)</f>
        <v>0</v>
      </c>
    </row>
    <row r="275" spans="1:5">
      <c r="A275" s="259"/>
      <c r="B275" s="308" t="s">
        <v>1022</v>
      </c>
      <c r="C275" s="140" t="s">
        <v>1</v>
      </c>
      <c r="D275" s="150">
        <f>COUNTIF('Форма МО 1'!D188:CE188,'Свод (автоматический)1'!C275)</f>
        <v>40</v>
      </c>
    </row>
    <row r="276" spans="1:5">
      <c r="A276" s="259"/>
      <c r="B276" s="309"/>
      <c r="C276" s="140" t="s">
        <v>3</v>
      </c>
      <c r="D276" s="150">
        <f>COUNTIF('Форма МО 1'!D188:CE188,'Свод (автоматический)1'!C276)</f>
        <v>0</v>
      </c>
    </row>
    <row r="277" spans="1:5">
      <c r="A277" s="259"/>
      <c r="B277" s="308" t="s">
        <v>1023</v>
      </c>
      <c r="C277" s="140" t="s">
        <v>1</v>
      </c>
      <c r="D277" s="150">
        <f>COUNTIF('Форма МО 1'!D189:CE189,'Свод (автоматический)1'!C277)</f>
        <v>40</v>
      </c>
    </row>
    <row r="278" spans="1:5">
      <c r="A278" s="259"/>
      <c r="B278" s="309"/>
      <c r="C278" s="140" t="s">
        <v>3</v>
      </c>
      <c r="D278" s="150">
        <f>COUNTIF('Форма МО 1'!D189:CE189,'Свод (автоматический)1'!C278)</f>
        <v>0</v>
      </c>
    </row>
    <row r="279" spans="1:5">
      <c r="A279" s="259"/>
      <c r="B279" s="310" t="s">
        <v>1024</v>
      </c>
      <c r="C279" s="140" t="s">
        <v>1</v>
      </c>
      <c r="D279" s="150">
        <f>COUNTIF('Форма МО 1'!D190:CE190,'Свод (автоматический)1'!C279)</f>
        <v>40</v>
      </c>
    </row>
    <row r="280" spans="1:5">
      <c r="A280" s="173"/>
      <c r="B280" s="311"/>
      <c r="C280" s="174" t="s">
        <v>3</v>
      </c>
      <c r="D280" s="150">
        <f>COUNTIF('Форма МО 1'!D190:CE190,'Свод (автоматический)1'!C280)</f>
        <v>0</v>
      </c>
    </row>
    <row r="281" spans="1:5">
      <c r="A281"/>
      <c r="B281"/>
      <c r="C281"/>
      <c r="D281" s="172"/>
    </row>
    <row r="282" spans="1:5">
      <c r="A282" s="264" t="s">
        <v>1026</v>
      </c>
      <c r="B282" s="50" t="s">
        <v>1027</v>
      </c>
      <c r="C282" s="140" t="s">
        <v>869</v>
      </c>
      <c r="D282" s="257">
        <f>SUM('Форма МО 1'!D192:CE192)</f>
        <v>1719</v>
      </c>
    </row>
    <row r="283" spans="1:5">
      <c r="A283" s="264"/>
      <c r="B283" s="274" t="s">
        <v>1028</v>
      </c>
      <c r="C283" s="140" t="s">
        <v>869</v>
      </c>
      <c r="D283" s="257">
        <f>SUM('Форма МО 1'!D193:CE193)</f>
        <v>111</v>
      </c>
    </row>
    <row r="284" spans="1:5">
      <c r="A284" s="264"/>
      <c r="B284" s="274"/>
      <c r="C284" s="140" t="s">
        <v>870</v>
      </c>
      <c r="D284" s="257">
        <f>AVERAGE('Форма МО 1'!D194:CE194)</f>
        <v>6.6953713096192855</v>
      </c>
    </row>
    <row r="285" spans="1:5">
      <c r="A285" s="264"/>
      <c r="B285" s="274" t="s">
        <v>1029</v>
      </c>
      <c r="C285" s="140" t="s">
        <v>869</v>
      </c>
      <c r="D285" s="257">
        <f>SUM('Форма МО 1'!D195:CE195)</f>
        <v>734</v>
      </c>
      <c r="E285" s="256">
        <f>D287+D289+D291+D293+D295+D297+D299+D301+D303+D306+D307</f>
        <v>748.11956521739125</v>
      </c>
    </row>
    <row r="286" spans="1:5">
      <c r="A286" s="264"/>
      <c r="B286" s="274"/>
      <c r="C286" s="140" t="s">
        <v>870</v>
      </c>
      <c r="D286" s="257">
        <f>AVERAGE('Форма МО 1'!D196:CE196,'Свод (автоматический)1'!C286)</f>
        <v>41.527985297300077</v>
      </c>
    </row>
    <row r="287" spans="1:5">
      <c r="A287" s="264"/>
      <c r="B287" s="274" t="s">
        <v>1030</v>
      </c>
      <c r="C287" s="140" t="s">
        <v>869</v>
      </c>
      <c r="D287" s="257">
        <f>SUM('Форма МО 1'!D197:CE197)</f>
        <v>569</v>
      </c>
    </row>
    <row r="288" spans="1:5">
      <c r="A288" s="264"/>
      <c r="B288" s="274"/>
      <c r="C288" s="140" t="s">
        <v>870</v>
      </c>
      <c r="D288" s="257">
        <f>AVERAGE('Форма МО 1'!D198:CE198)</f>
        <v>31.757430368009114</v>
      </c>
    </row>
    <row r="289" spans="1:4">
      <c r="A289" s="264"/>
      <c r="B289" s="274" t="s">
        <v>1031</v>
      </c>
      <c r="C289" s="140" t="s">
        <v>869</v>
      </c>
      <c r="D289" s="257">
        <f>SUM('Форма МО 1'!D199:CE199)</f>
        <v>45</v>
      </c>
    </row>
    <row r="290" spans="1:4">
      <c r="A290" s="264"/>
      <c r="B290" s="274"/>
      <c r="C290" s="140" t="s">
        <v>870</v>
      </c>
      <c r="D290" s="257">
        <f>AVERAGE('Форма МО 1'!D200:CE200)</f>
        <v>2.758117639095226</v>
      </c>
    </row>
    <row r="291" spans="1:4">
      <c r="A291" s="264"/>
      <c r="B291" s="274" t="s">
        <v>1032</v>
      </c>
      <c r="C291" s="140" t="s">
        <v>869</v>
      </c>
      <c r="D291" s="257">
        <f>SUM('Форма МО 1'!D201:CE201)</f>
        <v>22</v>
      </c>
    </row>
    <row r="292" spans="1:4">
      <c r="A292" s="264"/>
      <c r="B292" s="274"/>
      <c r="C292" s="140" t="s">
        <v>870</v>
      </c>
      <c r="D292" s="257">
        <f>AVERAGE('Форма МО 1'!D202:CE202)</f>
        <v>1.1518223906510348</v>
      </c>
    </row>
    <row r="293" spans="1:4">
      <c r="A293" s="264"/>
      <c r="B293" s="274" t="s">
        <v>1033</v>
      </c>
      <c r="C293" s="140" t="s">
        <v>869</v>
      </c>
      <c r="D293" s="257">
        <f>SUM('Форма МО 1'!D203:CE203)</f>
        <v>18</v>
      </c>
    </row>
    <row r="294" spans="1:4">
      <c r="A294" s="264"/>
      <c r="B294" s="274"/>
      <c r="C294" s="140" t="s">
        <v>870</v>
      </c>
      <c r="D294" s="257">
        <f>AVERAGE('Форма МО 1'!D204:CE204)</f>
        <v>0.99063682480795268</v>
      </c>
    </row>
    <row r="295" spans="1:4">
      <c r="A295" s="264"/>
      <c r="B295" s="274" t="s">
        <v>1034</v>
      </c>
      <c r="C295" s="140" t="s">
        <v>869</v>
      </c>
      <c r="D295" s="257">
        <f>SUM('Форма МО 1'!D205:CE205)</f>
        <v>0</v>
      </c>
    </row>
    <row r="296" spans="1:4">
      <c r="A296" s="264"/>
      <c r="B296" s="274"/>
      <c r="C296" s="140" t="s">
        <v>870</v>
      </c>
      <c r="D296" s="257">
        <f>AVERAGE('Форма МО 1'!D206:CE206)</f>
        <v>0</v>
      </c>
    </row>
    <row r="297" spans="1:4">
      <c r="A297" s="264"/>
      <c r="B297" s="274" t="s">
        <v>1035</v>
      </c>
      <c r="C297" s="140" t="s">
        <v>869</v>
      </c>
      <c r="D297" s="257">
        <f>SUM('Форма МО 1'!D207:CE207)</f>
        <v>18</v>
      </c>
    </row>
    <row r="298" spans="1:4">
      <c r="A298" s="264"/>
      <c r="B298" s="274"/>
      <c r="C298" s="140" t="s">
        <v>870</v>
      </c>
      <c r="D298" s="257">
        <f>AVERAGE('Форма МО 1'!D208:CE208)</f>
        <v>0.89733737648624357</v>
      </c>
    </row>
    <row r="299" spans="1:4">
      <c r="A299" s="264"/>
      <c r="B299" s="274" t="s">
        <v>1036</v>
      </c>
      <c r="C299" s="140" t="s">
        <v>869</v>
      </c>
      <c r="D299" s="257">
        <f>SUM('Форма МО 1'!D209:CE209)</f>
        <v>39</v>
      </c>
    </row>
    <row r="300" spans="1:4">
      <c r="A300" s="264"/>
      <c r="B300" s="274"/>
      <c r="C300" s="140" t="s">
        <v>870</v>
      </c>
      <c r="D300" s="257">
        <f>AVERAGE('Форма МО 1'!D210:CE210)</f>
        <v>2.2434647474414771</v>
      </c>
    </row>
    <row r="301" spans="1:4">
      <c r="A301" s="264"/>
      <c r="B301" s="274" t="s">
        <v>1037</v>
      </c>
      <c r="C301" s="140" t="s">
        <v>869</v>
      </c>
      <c r="D301" s="257">
        <f>SUM('Форма МО 1'!D211:CE211)</f>
        <v>8</v>
      </c>
    </row>
    <row r="302" spans="1:4">
      <c r="A302" s="264"/>
      <c r="B302" s="274"/>
      <c r="C302" s="140" t="s">
        <v>870</v>
      </c>
      <c r="D302" s="257">
        <f>AVERAGE('Форма МО 1'!D212:CE212)</f>
        <v>0.39973391388485729</v>
      </c>
    </row>
    <row r="303" spans="1:4">
      <c r="A303" s="264"/>
      <c r="B303" s="274" t="s">
        <v>1038</v>
      </c>
      <c r="C303" s="140" t="s">
        <v>869</v>
      </c>
      <c r="D303" s="257">
        <f>SUM('Форма МО 1'!D213:CE213)</f>
        <v>28</v>
      </c>
    </row>
    <row r="304" spans="1:4">
      <c r="A304" s="264"/>
      <c r="B304" s="274"/>
      <c r="C304" s="140" t="s">
        <v>870</v>
      </c>
      <c r="D304" s="257">
        <f>AVERAGE('Форма МО 1'!D214:CE214)</f>
        <v>1.8359620322195234</v>
      </c>
    </row>
    <row r="305" spans="1:4">
      <c r="A305" s="264"/>
      <c r="B305" s="274" t="s">
        <v>1039</v>
      </c>
      <c r="C305" s="140" t="s">
        <v>869</v>
      </c>
      <c r="D305" s="257">
        <f>SUM('Форма МО 1'!D215:CE215)</f>
        <v>2</v>
      </c>
    </row>
    <row r="306" spans="1:4">
      <c r="A306" s="264"/>
      <c r="B306" s="274"/>
      <c r="C306" s="140" t="s">
        <v>870</v>
      </c>
      <c r="D306" s="257">
        <f>AVERAGE('Форма МО 1'!D216:CE216)</f>
        <v>0.11956521739130435</v>
      </c>
    </row>
    <row r="307" spans="1:4">
      <c r="A307" s="264"/>
      <c r="B307" s="274" t="s">
        <v>1040</v>
      </c>
      <c r="C307" s="140" t="s">
        <v>869</v>
      </c>
      <c r="D307" s="257">
        <f>SUM('Форма МО 1'!D217:CE217)</f>
        <v>1</v>
      </c>
    </row>
    <row r="308" spans="1:4">
      <c r="A308" s="264"/>
      <c r="B308" s="274"/>
      <c r="C308" s="140" t="s">
        <v>870</v>
      </c>
      <c r="D308" s="257">
        <f>AVERAGE('Форма МО 1'!D218:CE218)</f>
        <v>4.5454545454545456E-2</v>
      </c>
    </row>
    <row r="309" spans="1:4">
      <c r="A309" s="264"/>
      <c r="B309" s="274" t="s">
        <v>1041</v>
      </c>
      <c r="C309" s="140" t="s">
        <v>869</v>
      </c>
      <c r="D309" s="257">
        <f>SUM('Форма МО 1'!D219:CE219)</f>
        <v>313</v>
      </c>
    </row>
    <row r="310" spans="1:4">
      <c r="A310" s="264"/>
      <c r="B310" s="274"/>
      <c r="C310" s="140" t="s">
        <v>870</v>
      </c>
      <c r="D310" s="257">
        <f>AVERAGE('Форма МО 1'!D220:CE220)</f>
        <v>17.780971680115094</v>
      </c>
    </row>
    <row r="311" spans="1:4">
      <c r="A311" s="259" t="s">
        <v>1042</v>
      </c>
      <c r="B311" s="274" t="s">
        <v>1043</v>
      </c>
      <c r="C311" s="140" t="s">
        <v>869</v>
      </c>
      <c r="D311" s="257">
        <f>SUM('Форма МО 1'!D221:CE221)</f>
        <v>62</v>
      </c>
    </row>
    <row r="312" spans="1:4">
      <c r="A312" s="259"/>
      <c r="B312" s="274"/>
      <c r="C312" s="140" t="s">
        <v>870</v>
      </c>
      <c r="D312" s="257">
        <f>AVERAGE('Форма МО 1'!D222:CE222)</f>
        <v>8.8894918517192671</v>
      </c>
    </row>
    <row r="313" spans="1:4">
      <c r="A313" s="259"/>
      <c r="B313" s="274" t="s">
        <v>1044</v>
      </c>
      <c r="C313" s="140" t="s">
        <v>869</v>
      </c>
      <c r="D313" s="257">
        <f>SUM('Форма МО 1'!D223:CE223)</f>
        <v>376</v>
      </c>
    </row>
    <row r="314" spans="1:4">
      <c r="A314" s="259"/>
      <c r="B314" s="274"/>
      <c r="C314" s="140" t="s">
        <v>870</v>
      </c>
      <c r="D314" s="257">
        <f>AVERAGE('Форма МО 1'!D224:CE224)</f>
        <v>51.77462498208358</v>
      </c>
    </row>
    <row r="315" spans="1:4">
      <c r="A315" s="259"/>
      <c r="B315" s="274" t="s">
        <v>1045</v>
      </c>
      <c r="C315" s="140" t="s">
        <v>869</v>
      </c>
      <c r="D315" s="257">
        <f>SUM('Форма МО 1'!D225:CE225)</f>
        <v>195</v>
      </c>
    </row>
    <row r="316" spans="1:4">
      <c r="A316" s="259"/>
      <c r="B316" s="274"/>
      <c r="C316" s="140" t="s">
        <v>870</v>
      </c>
      <c r="D316" s="257">
        <f>AVERAGE('Форма МО 1'!D226:CE226)</f>
        <v>28.062355306592583</v>
      </c>
    </row>
    <row r="317" spans="1:4">
      <c r="A317" s="259"/>
      <c r="B317" s="274" t="s">
        <v>1046</v>
      </c>
      <c r="C317" s="140" t="s">
        <v>869</v>
      </c>
      <c r="D317" s="257">
        <f>SUM('Форма МО 1'!D227:CE227)</f>
        <v>84</v>
      </c>
    </row>
    <row r="318" spans="1:4">
      <c r="A318" s="259"/>
      <c r="B318" s="274"/>
      <c r="C318" s="140" t="s">
        <v>870</v>
      </c>
      <c r="D318" s="257">
        <f>AVERAGE('Форма МО 1'!D228:CE228)</f>
        <v>13.331260614693781</v>
      </c>
    </row>
    <row r="319" spans="1:4">
      <c r="A319" s="259"/>
      <c r="B319" s="274" t="s">
        <v>1047</v>
      </c>
      <c r="C319" s="140" t="s">
        <v>869</v>
      </c>
      <c r="D319" s="257">
        <f>SUM('Форма МО 1'!D229:CE229)</f>
        <v>10</v>
      </c>
    </row>
    <row r="320" spans="1:4">
      <c r="A320" s="259"/>
      <c r="B320" s="274"/>
      <c r="C320" s="140" t="s">
        <v>870</v>
      </c>
      <c r="D320" s="257">
        <f>AVERAGE('Форма МО 1'!D230:CE230)</f>
        <v>1.3453972498090148</v>
      </c>
    </row>
    <row r="321" spans="1:5">
      <c r="A321" s="259" t="s">
        <v>1048</v>
      </c>
      <c r="B321" s="274" t="s">
        <v>1049</v>
      </c>
      <c r="C321" s="141" t="s">
        <v>869</v>
      </c>
      <c r="D321" s="257">
        <f>SUM('Форма МО 1'!D231:CE231)</f>
        <v>430</v>
      </c>
    </row>
    <row r="322" spans="1:5">
      <c r="A322" s="259"/>
      <c r="B322" s="274"/>
      <c r="C322" s="141" t="s">
        <v>870</v>
      </c>
      <c r="D322" s="257">
        <f>AVERAGE('Форма МО 1'!D232:CE232)</f>
        <v>59.241147092688358</v>
      </c>
    </row>
    <row r="323" spans="1:5">
      <c r="A323" s="259"/>
      <c r="B323" s="274" t="s">
        <v>1050</v>
      </c>
      <c r="C323" s="140" t="s">
        <v>869</v>
      </c>
      <c r="D323" s="257">
        <f>SUM('Форма МО 1'!D233:CE233)</f>
        <v>430</v>
      </c>
    </row>
    <row r="324" spans="1:5">
      <c r="A324" s="259"/>
      <c r="B324" s="274"/>
      <c r="C324" s="140" t="s">
        <v>870</v>
      </c>
      <c r="D324" s="257">
        <f>AVERAGE('Форма МО 1'!D234:CE234)</f>
        <v>58.973624393953685</v>
      </c>
    </row>
    <row r="325" spans="1:5">
      <c r="A325" s="259"/>
      <c r="B325" s="274" t="s">
        <v>1051</v>
      </c>
      <c r="C325" s="140" t="s">
        <v>869</v>
      </c>
      <c r="D325" s="257">
        <f>SUM('Форма МО 1'!D235:CE235)</f>
        <v>301</v>
      </c>
      <c r="E325" s="256">
        <f>D321+D325+D327</f>
        <v>736</v>
      </c>
    </row>
    <row r="326" spans="1:5">
      <c r="A326" s="259"/>
      <c r="B326" s="274"/>
      <c r="C326" s="140" t="s">
        <v>870</v>
      </c>
      <c r="D326" s="257">
        <f>AVERAGE('Форма МО 1'!D236:CE236)</f>
        <v>40.042083506639472</v>
      </c>
    </row>
    <row r="327" spans="1:5">
      <c r="A327" s="259"/>
      <c r="B327" s="274" t="s">
        <v>1052</v>
      </c>
      <c r="C327" s="140" t="s">
        <v>869</v>
      </c>
      <c r="D327" s="257">
        <f>SUM('Форма МО 1'!D237:CE237)</f>
        <v>5</v>
      </c>
    </row>
    <row r="328" spans="1:5">
      <c r="A328" s="259"/>
      <c r="B328" s="274"/>
      <c r="C328" s="140" t="s">
        <v>870</v>
      </c>
      <c r="D328" s="257">
        <f>AVERAGE('Форма МО 1'!D238:CE238)</f>
        <v>0.81077694235588971</v>
      </c>
    </row>
    <row r="329" spans="1:5">
      <c r="A329" s="259"/>
      <c r="B329" s="274" t="s">
        <v>1053</v>
      </c>
      <c r="C329" s="140" t="s">
        <v>869</v>
      </c>
      <c r="D329" s="171">
        <f>SUM('Форма МО 1'!D239:CE239)</f>
        <v>651</v>
      </c>
    </row>
    <row r="330" spans="1:5">
      <c r="A330" s="259"/>
      <c r="B330" s="274"/>
      <c r="C330" s="140" t="s">
        <v>870</v>
      </c>
      <c r="D330" s="171">
        <f>AVERAGE('Форма МО 1'!D240:CE240)</f>
        <v>88.13418738012561</v>
      </c>
    </row>
    <row r="331" spans="1:5">
      <c r="A331" s="259"/>
      <c r="B331" s="274" t="s">
        <v>1054</v>
      </c>
      <c r="C331" s="140" t="s">
        <v>869</v>
      </c>
      <c r="D331" s="171">
        <f>SUM('Форма МО 1'!D241:CE241)</f>
        <v>387</v>
      </c>
    </row>
    <row r="332" spans="1:5">
      <c r="A332" s="259"/>
      <c r="B332" s="274"/>
      <c r="C332" s="140" t="s">
        <v>870</v>
      </c>
      <c r="D332" s="171">
        <f>AVERAGE('Форма МО 1'!D242:CE242)</f>
        <v>52.203884503230142</v>
      </c>
    </row>
    <row r="333" spans="1:5">
      <c r="A333" s="259"/>
      <c r="B333" s="274" t="s">
        <v>1055</v>
      </c>
      <c r="C333" s="140" t="s">
        <v>869</v>
      </c>
      <c r="D333" s="171">
        <f>SUM('Форма МО 1'!D243:CE243)</f>
        <v>273</v>
      </c>
    </row>
    <row r="334" spans="1:5">
      <c r="A334" s="259"/>
      <c r="B334" s="274"/>
      <c r="C334" s="140" t="s">
        <v>870</v>
      </c>
      <c r="D334" s="171">
        <f>AVERAGE('Форма МО 1'!D244:CE244)</f>
        <v>36.68748074804391</v>
      </c>
    </row>
    <row r="335" spans="1:5">
      <c r="A335" s="259"/>
      <c r="B335" s="274" t="s">
        <v>1056</v>
      </c>
      <c r="C335" s="140" t="s">
        <v>869</v>
      </c>
      <c r="D335" s="171">
        <f>SUM('Форма МО 1'!D245:CE245)</f>
        <v>7</v>
      </c>
    </row>
    <row r="336" spans="1:5">
      <c r="A336" s="259"/>
      <c r="B336" s="274"/>
      <c r="C336" s="140" t="s">
        <v>870</v>
      </c>
      <c r="D336" s="171">
        <f>AVERAGE('Форма МО 1'!D246:CE246)</f>
        <v>0.9893483709273182</v>
      </c>
    </row>
    <row r="337" spans="1:5">
      <c r="A337" s="259" t="s">
        <v>1057</v>
      </c>
      <c r="B337" s="273" t="s">
        <v>1058</v>
      </c>
      <c r="C337" s="140" t="s">
        <v>869</v>
      </c>
      <c r="D337" s="257">
        <f>SUM('Форма МО 1'!D247:CE247)</f>
        <v>263</v>
      </c>
    </row>
    <row r="338" spans="1:5">
      <c r="A338" s="259"/>
      <c r="B338" s="273"/>
      <c r="C338" s="140" t="s">
        <v>870</v>
      </c>
      <c r="D338" s="257">
        <f>AVERAGE('Форма МО 1'!D248:CE248)</f>
        <v>35.488856034594136</v>
      </c>
    </row>
    <row r="339" spans="1:5">
      <c r="A339" s="259"/>
      <c r="B339" s="274" t="s">
        <v>1059</v>
      </c>
      <c r="C339" s="140" t="s">
        <v>869</v>
      </c>
      <c r="D339" s="257">
        <f>SUM('Форма МО 1'!D249:CE249)</f>
        <v>159</v>
      </c>
    </row>
    <row r="340" spans="1:5">
      <c r="A340" s="259"/>
      <c r="B340" s="274"/>
      <c r="C340" s="140" t="s">
        <v>870</v>
      </c>
      <c r="D340" s="257">
        <f>AVERAGE('Форма МО 1'!D250:CE250)</f>
        <v>21.923754682994449</v>
      </c>
    </row>
    <row r="341" spans="1:5">
      <c r="A341" s="259" t="s">
        <v>1060</v>
      </c>
      <c r="B341" s="274" t="s">
        <v>1061</v>
      </c>
      <c r="C341" s="140" t="s">
        <v>869</v>
      </c>
      <c r="D341" s="257">
        <f>SUM('Форма МО 1'!D251:CE251)</f>
        <v>168</v>
      </c>
      <c r="E341" s="256">
        <f>D341+D343+D345+D347</f>
        <v>736</v>
      </c>
    </row>
    <row r="342" spans="1:5">
      <c r="A342" s="259"/>
      <c r="B342" s="274"/>
      <c r="C342" s="140" t="s">
        <v>870</v>
      </c>
      <c r="D342" s="257">
        <f>AVERAGE('Форма МО 1'!D252:CE252)</f>
        <v>22.708584857945933</v>
      </c>
    </row>
    <row r="343" spans="1:5">
      <c r="A343" s="259"/>
      <c r="B343" s="274" t="s">
        <v>1062</v>
      </c>
      <c r="C343" s="140" t="s">
        <v>869</v>
      </c>
      <c r="D343" s="257">
        <f>SUM('Форма МО 1'!D253:CE253)</f>
        <v>134</v>
      </c>
    </row>
    <row r="344" spans="1:5">
      <c r="A344" s="259"/>
      <c r="B344" s="274"/>
      <c r="C344" s="140" t="s">
        <v>870</v>
      </c>
      <c r="D344" s="257">
        <f>AVERAGE('Форма МО 1'!D254:CE254)</f>
        <v>18.21886163730311</v>
      </c>
    </row>
    <row r="345" spans="1:5">
      <c r="A345" s="259"/>
      <c r="B345" s="274" t="s">
        <v>1063</v>
      </c>
      <c r="C345" s="140" t="s">
        <v>869</v>
      </c>
      <c r="D345" s="257">
        <f>SUM('Форма МО 1'!D255:CE255)</f>
        <v>94</v>
      </c>
    </row>
    <row r="346" spans="1:5">
      <c r="A346" s="259"/>
      <c r="B346" s="274"/>
      <c r="C346" s="140" t="s">
        <v>870</v>
      </c>
      <c r="D346" s="257">
        <f>AVERAGE('Форма МО 1'!D256:CE256)</f>
        <v>12.594521446324432</v>
      </c>
    </row>
    <row r="347" spans="1:5">
      <c r="A347" s="259"/>
      <c r="B347" s="274" t="s">
        <v>1064</v>
      </c>
      <c r="C347" s="140" t="s">
        <v>869</v>
      </c>
      <c r="D347" s="257">
        <f>SUM('Форма МО 1'!D257:CE257)</f>
        <v>340</v>
      </c>
    </row>
    <row r="348" spans="1:5">
      <c r="A348" s="259"/>
      <c r="B348" s="274"/>
      <c r="C348" s="140" t="s">
        <v>870</v>
      </c>
      <c r="D348" s="257">
        <f>AVERAGE('Форма МО 1'!D258:CE258)</f>
        <v>46.687131835461081</v>
      </c>
    </row>
    <row r="349" spans="1:5">
      <c r="A349" s="259" t="s">
        <v>1065</v>
      </c>
      <c r="B349" s="274" t="s">
        <v>1066</v>
      </c>
      <c r="C349" s="140" t="s">
        <v>869</v>
      </c>
      <c r="D349" s="257">
        <f>SUM('Форма МО 1'!D259:CE259)</f>
        <v>38</v>
      </c>
    </row>
    <row r="350" spans="1:5">
      <c r="A350" s="259"/>
      <c r="B350" s="274"/>
      <c r="C350" s="140" t="s">
        <v>870</v>
      </c>
      <c r="D350" s="257">
        <f>AVERAGE('Форма МО 1'!D260:CE260)</f>
        <v>4.2028870252554453</v>
      </c>
    </row>
    <row r="351" spans="1:5">
      <c r="A351" s="259"/>
      <c r="B351" s="274" t="s">
        <v>1067</v>
      </c>
      <c r="C351" s="140" t="s">
        <v>869</v>
      </c>
      <c r="D351" s="257">
        <f>SUM('Форма МО 1'!D261:CE261)</f>
        <v>564</v>
      </c>
    </row>
    <row r="352" spans="1:5">
      <c r="A352" s="259"/>
      <c r="B352" s="274"/>
      <c r="C352" s="140" t="s">
        <v>870</v>
      </c>
      <c r="D352" s="257">
        <f>AVERAGE('Форма МО 1'!D262:CE262)</f>
        <v>79.801259664865157</v>
      </c>
      <c r="E352" s="256">
        <f>D349+D351+D353+D355+D357</f>
        <v>700</v>
      </c>
    </row>
    <row r="353" spans="1:4">
      <c r="A353" s="259"/>
      <c r="B353" s="274" t="s">
        <v>1068</v>
      </c>
      <c r="C353" s="140" t="s">
        <v>869</v>
      </c>
      <c r="D353" s="257">
        <f>SUM('Форма МО 1'!D263:CE263)</f>
        <v>73</v>
      </c>
    </row>
    <row r="354" spans="1:4">
      <c r="A354" s="259"/>
      <c r="B354" s="274"/>
      <c r="C354" s="140" t="s">
        <v>870</v>
      </c>
      <c r="D354" s="257">
        <f>AVERAGE('Форма МО 1'!D264:CE264)</f>
        <v>8.3182809095494008</v>
      </c>
    </row>
    <row r="355" spans="1:4">
      <c r="A355" s="259"/>
      <c r="B355" s="274" t="s">
        <v>1069</v>
      </c>
      <c r="C355" s="140" t="s">
        <v>869</v>
      </c>
      <c r="D355" s="257">
        <f>SUM('Форма МО 1'!D265:AH265)</f>
        <v>21</v>
      </c>
    </row>
    <row r="356" spans="1:4">
      <c r="A356" s="259"/>
      <c r="B356" s="274"/>
      <c r="C356" s="140" t="s">
        <v>870</v>
      </c>
      <c r="D356" s="257">
        <f>AVERAGE('Форма МО 1'!D266:CE266)</f>
        <v>2.8197650302913457</v>
      </c>
    </row>
    <row r="357" spans="1:4">
      <c r="A357" s="259"/>
      <c r="B357" s="274" t="s">
        <v>1070</v>
      </c>
      <c r="C357" s="140" t="s">
        <v>869</v>
      </c>
      <c r="D357" s="257">
        <f>SUM('Форма МО 1'!D267:CE267)</f>
        <v>4</v>
      </c>
    </row>
    <row r="358" spans="1:4">
      <c r="A358" s="259"/>
      <c r="B358" s="274"/>
      <c r="C358" s="142" t="s">
        <v>870</v>
      </c>
      <c r="D358" s="257">
        <f>AVERAGE('Форма МО 1'!D268:CE268)</f>
        <v>0.41050903119868637</v>
      </c>
    </row>
    <row r="359" spans="1:4">
      <c r="A359" s="259"/>
      <c r="B359" s="58" t="s">
        <v>1071</v>
      </c>
      <c r="C359" s="143" t="s">
        <v>1072</v>
      </c>
      <c r="D359" s="150">
        <f>AVERAGE('Форма МО 1'!D269:CE269)</f>
        <v>26.928098845598846</v>
      </c>
    </row>
    <row r="360" spans="1:4">
      <c r="A360" s="259"/>
      <c r="B360" s="58" t="s">
        <v>1073</v>
      </c>
      <c r="C360" s="143" t="s">
        <v>1074</v>
      </c>
      <c r="D360" s="150">
        <f>AVERAGE('Форма МО 1'!D270:CE270)</f>
        <v>15.366003493156546</v>
      </c>
    </row>
    <row r="361" spans="1:4">
      <c r="A361" s="259" t="s">
        <v>1075</v>
      </c>
      <c r="B361" s="308" t="s">
        <v>1076</v>
      </c>
      <c r="C361" s="144" t="s">
        <v>1</v>
      </c>
      <c r="D361" s="150">
        <f>COUNTIF('Форма МО 1'!D271:CE271,'Свод (автоматический)1'!C361)</f>
        <v>40</v>
      </c>
    </row>
    <row r="362" spans="1:4">
      <c r="A362" s="259"/>
      <c r="B362" s="309"/>
      <c r="C362" s="144" t="s">
        <v>3</v>
      </c>
      <c r="D362" s="150">
        <f>COUNTIF('Форма МО 1'!D271:CE271,'Свод (автоматический)1'!C362)</f>
        <v>0</v>
      </c>
    </row>
    <row r="363" spans="1:4">
      <c r="A363" s="259"/>
      <c r="B363" s="312" t="s">
        <v>1077</v>
      </c>
      <c r="C363" s="140" t="s">
        <v>1</v>
      </c>
      <c r="D363" s="150">
        <f>COUNTIF('Форма МО 1'!D272:CE272,'Свод (автоматический)1'!C363)</f>
        <v>35</v>
      </c>
    </row>
    <row r="364" spans="1:4">
      <c r="A364" s="259"/>
      <c r="B364" s="309"/>
      <c r="C364" s="140" t="s">
        <v>3</v>
      </c>
      <c r="D364" s="150">
        <f>COUNTIF('Форма МО 1'!D272:CE272,'Свод (автоматический)1'!C364)</f>
        <v>5</v>
      </c>
    </row>
    <row r="365" spans="1:4">
      <c r="A365" s="259"/>
      <c r="B365" s="312" t="s">
        <v>1078</v>
      </c>
      <c r="C365" s="140" t="s">
        <v>1</v>
      </c>
      <c r="D365" s="150">
        <f>COUNTIF('Форма МО 1'!D273:CE273,'Свод (автоматический)1'!C365)</f>
        <v>13</v>
      </c>
    </row>
    <row r="366" spans="1:4">
      <c r="A366" s="259"/>
      <c r="B366" s="309"/>
      <c r="C366" s="140" t="s">
        <v>3</v>
      </c>
      <c r="D366" s="150">
        <f>COUNTIF('Форма МО 1'!D273:CE273,'Свод (автоматический)1'!C366)</f>
        <v>27</v>
      </c>
    </row>
    <row r="367" spans="1:4">
      <c r="A367" s="259"/>
      <c r="B367" s="312" t="s">
        <v>1079</v>
      </c>
      <c r="C367" s="140" t="s">
        <v>1</v>
      </c>
      <c r="D367" s="150">
        <f>COUNTIF('Форма МО 1'!D274:CE274,'Свод (автоматический)1'!C367)</f>
        <v>40</v>
      </c>
    </row>
    <row r="368" spans="1:4">
      <c r="A368" s="259"/>
      <c r="B368" s="309"/>
      <c r="C368" s="140" t="s">
        <v>3</v>
      </c>
      <c r="D368" s="150">
        <f>COUNTIF('Форма МО 1'!D274:CE274,'Свод (автоматический)1'!C368)</f>
        <v>0</v>
      </c>
    </row>
    <row r="369" spans="1:5" ht="30">
      <c r="A369" s="259"/>
      <c r="B369" s="48" t="s">
        <v>1080</v>
      </c>
      <c r="C369" s="140" t="s">
        <v>870</v>
      </c>
      <c r="D369" s="254">
        <f>AVERAGE('Форма МО 1'!D275:CE275)</f>
        <v>86.749999999999986</v>
      </c>
    </row>
    <row r="370" spans="1:5">
      <c r="A370" s="259"/>
      <c r="B370" s="48" t="s">
        <v>1081</v>
      </c>
      <c r="C370" s="140" t="s">
        <v>1082</v>
      </c>
      <c r="D370" s="150">
        <f>AVERAGE('Форма МО 1'!D276:CE276)</f>
        <v>8.4749999999999996</v>
      </c>
    </row>
    <row r="371" spans="1:5" ht="30">
      <c r="A371" s="259"/>
      <c r="B371" s="48" t="s">
        <v>1083</v>
      </c>
      <c r="C371" s="140" t="s">
        <v>1082</v>
      </c>
      <c r="D371" s="150">
        <f>AVERAGE('Форма МО 1'!D277:CE277)</f>
        <v>7.875</v>
      </c>
    </row>
    <row r="372" spans="1:5">
      <c r="A372" s="259"/>
      <c r="B372" s="45" t="s">
        <v>1084</v>
      </c>
      <c r="C372" s="140" t="s">
        <v>1082</v>
      </c>
      <c r="D372" s="150">
        <f>AVERAGE('Форма МО 1'!D278:CE278)</f>
        <v>9.6750000000000007</v>
      </c>
    </row>
    <row r="373" spans="1:5">
      <c r="A373" s="259"/>
      <c r="B373" s="308" t="s">
        <v>1085</v>
      </c>
      <c r="C373" s="140" t="s">
        <v>1</v>
      </c>
      <c r="D373" s="150">
        <f>COUNTIF('Форма МО 1'!D279:CE279,'Свод (автоматический)1'!C373)</f>
        <v>40</v>
      </c>
    </row>
    <row r="374" spans="1:5">
      <c r="A374" s="259"/>
      <c r="B374" s="309"/>
      <c r="C374" s="140" t="s">
        <v>3</v>
      </c>
      <c r="D374" s="150">
        <f>COUNTIF('Форма МО 1'!D279:CE279,'Свод (автоматический)1'!C374)</f>
        <v>0</v>
      </c>
    </row>
    <row r="375" spans="1:5">
      <c r="A375" s="259"/>
      <c r="B375" s="48" t="s">
        <v>1086</v>
      </c>
      <c r="C375" s="143" t="s">
        <v>870</v>
      </c>
      <c r="D375" s="150">
        <f>AVERAGE('Форма МО 1'!D280:CE280)</f>
        <v>99.166666666666671</v>
      </c>
    </row>
    <row r="376" spans="1:5">
      <c r="A376" s="259"/>
      <c r="B376" s="308" t="s">
        <v>1087</v>
      </c>
      <c r="C376" s="143" t="s">
        <v>1</v>
      </c>
      <c r="D376" s="150">
        <f>COUNTIF('Форма МО 1'!D281:CE281,'Свод (автоматический)1'!C376)</f>
        <v>39</v>
      </c>
    </row>
    <row r="377" spans="1:5">
      <c r="A377" s="259"/>
      <c r="B377" s="309"/>
      <c r="C377" s="143" t="s">
        <v>3</v>
      </c>
      <c r="D377" s="150">
        <f>COUNTIF('Форма МО 1'!D281:AH281,'Свод (автоматический)1'!C377)</f>
        <v>1</v>
      </c>
    </row>
    <row r="378" spans="1:5">
      <c r="A378" s="259"/>
      <c r="B378" s="308" t="s">
        <v>1089</v>
      </c>
      <c r="C378" s="143" t="s">
        <v>1</v>
      </c>
      <c r="D378" s="150">
        <f>COUNTIF('Форма МО 1'!D282:CE282,'Свод (автоматический)1'!C378)</f>
        <v>40</v>
      </c>
    </row>
    <row r="379" spans="1:5">
      <c r="A379" s="259"/>
      <c r="B379" s="309"/>
      <c r="C379" s="143" t="s">
        <v>3</v>
      </c>
      <c r="D379" s="150">
        <f>COUNTIF('Форма МО 1'!D282:CE282,'Свод (автоматический)1'!C379)</f>
        <v>0</v>
      </c>
    </row>
    <row r="380" spans="1:5">
      <c r="A380" s="259"/>
      <c r="B380" s="310" t="s">
        <v>1090</v>
      </c>
      <c r="C380" s="143" t="s">
        <v>1</v>
      </c>
      <c r="D380" s="150">
        <f>COUNTIF('Форма МО 1'!D283:CE283,'Свод (автоматический)1'!C380)</f>
        <v>40</v>
      </c>
    </row>
    <row r="381" spans="1:5">
      <c r="A381" s="173"/>
      <c r="B381" s="311"/>
      <c r="C381" s="175" t="s">
        <v>3</v>
      </c>
      <c r="D381" s="150">
        <f>COUNTIF('Форма МО 1'!D283:CE283,'Свод (автоматический)1'!C381)</f>
        <v>0</v>
      </c>
    </row>
    <row r="382" spans="1:5">
      <c r="A382"/>
      <c r="B382"/>
      <c r="C382"/>
      <c r="D382" s="172"/>
    </row>
    <row r="383" spans="1:5" ht="30">
      <c r="A383" s="269" t="s">
        <v>1092</v>
      </c>
      <c r="B383" s="12" t="s">
        <v>1093</v>
      </c>
      <c r="C383" s="134" t="s">
        <v>858</v>
      </c>
      <c r="D383" s="255">
        <f>SUM('Форма МО 1'!D285:CE285)</f>
        <v>287</v>
      </c>
      <c r="E383">
        <f>D383+D386+D389+D392</f>
        <v>325</v>
      </c>
    </row>
    <row r="384" spans="1:5">
      <c r="A384" s="269"/>
      <c r="B384" s="270" t="s">
        <v>1094</v>
      </c>
      <c r="C384" s="134" t="s">
        <v>869</v>
      </c>
      <c r="D384" s="255">
        <f>SUM('Форма МО 1'!D286:CE286)</f>
        <v>8158</v>
      </c>
      <c r="E384">
        <f>D384+D387+D390+D393</f>
        <v>8517</v>
      </c>
    </row>
    <row r="385" spans="1:4">
      <c r="A385" s="269"/>
      <c r="B385" s="270"/>
      <c r="C385" s="134" t="s">
        <v>870</v>
      </c>
      <c r="D385" s="255">
        <f>AVERAGE('Форма МО 1'!D287:CE287)</f>
        <v>94.679660061337415</v>
      </c>
    </row>
    <row r="386" spans="1:4" ht="30">
      <c r="A386" s="269"/>
      <c r="B386" s="12" t="s">
        <v>1095</v>
      </c>
      <c r="C386" s="134" t="s">
        <v>858</v>
      </c>
      <c r="D386" s="255">
        <f>SUM('Форма МО 1'!D288:CE288)</f>
        <v>2</v>
      </c>
    </row>
    <row r="387" spans="1:4">
      <c r="A387" s="269"/>
      <c r="B387" s="270" t="s">
        <v>1096</v>
      </c>
      <c r="C387" s="134" t="s">
        <v>869</v>
      </c>
      <c r="D387" s="255">
        <f>SUM('Форма МО 1'!D289:CE289)</f>
        <v>30</v>
      </c>
    </row>
    <row r="388" spans="1:4">
      <c r="A388" s="269"/>
      <c r="B388" s="270"/>
      <c r="C388" s="134" t="s">
        <v>870</v>
      </c>
      <c r="D388" s="255">
        <f>AVERAGE('Форма МО 1'!D290:CE290)</f>
        <v>0.32692307692307693</v>
      </c>
    </row>
    <row r="389" spans="1:4" ht="30">
      <c r="A389" s="269"/>
      <c r="B389" s="12" t="s">
        <v>1097</v>
      </c>
      <c r="C389" s="134" t="s">
        <v>858</v>
      </c>
      <c r="D389" s="255">
        <f>SUM('Форма МО 1'!D291:CE291)</f>
        <v>36</v>
      </c>
    </row>
    <row r="390" spans="1:4">
      <c r="A390" s="269"/>
      <c r="B390" s="270" t="s">
        <v>1098</v>
      </c>
      <c r="C390" s="134" t="s">
        <v>869</v>
      </c>
      <c r="D390" s="255">
        <f>SUM('Форма МО 1'!D292:AH292)</f>
        <v>329</v>
      </c>
    </row>
    <row r="391" spans="1:4">
      <c r="A391" s="269"/>
      <c r="B391" s="270"/>
      <c r="C391" s="134" t="s">
        <v>870</v>
      </c>
      <c r="D391" s="255">
        <f>AVERAGE('Форма МО 1'!D293:CE293)</f>
        <v>5.311221785795917</v>
      </c>
    </row>
    <row r="392" spans="1:4" ht="30">
      <c r="A392" s="269"/>
      <c r="B392" s="12" t="s">
        <v>1099</v>
      </c>
      <c r="C392" s="134" t="s">
        <v>858</v>
      </c>
      <c r="D392" s="255">
        <f>SUM('Форма МО 1'!D294:CE294)</f>
        <v>0</v>
      </c>
    </row>
    <row r="393" spans="1:4">
      <c r="A393" s="269"/>
      <c r="B393" s="270" t="s">
        <v>1100</v>
      </c>
      <c r="C393" s="134" t="s">
        <v>869</v>
      </c>
      <c r="D393" s="255">
        <f>SUM('Форма МО 1'!D295:CE295)</f>
        <v>0</v>
      </c>
    </row>
    <row r="394" spans="1:4">
      <c r="A394" s="269"/>
      <c r="B394" s="270"/>
      <c r="C394" s="134" t="s">
        <v>870</v>
      </c>
      <c r="D394" s="255">
        <f>AVERAGE('Форма МО 1'!D296:CE296)</f>
        <v>0</v>
      </c>
    </row>
    <row r="395" spans="1:4">
      <c r="A395" s="269"/>
      <c r="B395" s="12" t="s">
        <v>1101</v>
      </c>
      <c r="C395" s="134" t="s">
        <v>858</v>
      </c>
      <c r="D395" s="255">
        <f>SUM('Форма МО 1'!D297:CE297)</f>
        <v>1</v>
      </c>
    </row>
    <row r="396" spans="1:4">
      <c r="A396" s="269"/>
      <c r="B396" s="270" t="s">
        <v>1102</v>
      </c>
      <c r="C396" s="134" t="s">
        <v>869</v>
      </c>
      <c r="D396" s="255">
        <f>SUM('Форма МО 1'!D298:CE298)</f>
        <v>3</v>
      </c>
    </row>
    <row r="397" spans="1:4">
      <c r="A397" s="269"/>
      <c r="B397" s="270"/>
      <c r="C397" s="134" t="s">
        <v>870</v>
      </c>
      <c r="D397" s="255">
        <f>AVERAGE('Форма МО 1'!D299:CE299)</f>
        <v>2.4509803921568627E-2</v>
      </c>
    </row>
    <row r="398" spans="1:4">
      <c r="A398" s="264" t="s">
        <v>1103</v>
      </c>
      <c r="B398" s="20" t="s">
        <v>1104</v>
      </c>
      <c r="C398" s="134" t="s">
        <v>1105</v>
      </c>
      <c r="D398" s="255">
        <f>SUM('Форма МО 1'!D300:CE300)</f>
        <v>291</v>
      </c>
    </row>
    <row r="399" spans="1:4">
      <c r="A399" s="264"/>
      <c r="B399" s="271" t="s">
        <v>1106</v>
      </c>
      <c r="C399" s="134" t="s">
        <v>1107</v>
      </c>
      <c r="D399" s="255">
        <f>SUM('Форма МО 1'!D301:CE301)</f>
        <v>7396</v>
      </c>
    </row>
    <row r="400" spans="1:4">
      <c r="A400" s="264"/>
      <c r="B400" s="271"/>
      <c r="C400" s="134" t="s">
        <v>870</v>
      </c>
      <c r="D400" s="255">
        <f>AVERAGE('Форма МО 1'!D302:CE302)</f>
        <v>87.336589334061941</v>
      </c>
    </row>
    <row r="401" spans="1:5">
      <c r="A401" s="264"/>
      <c r="B401" s="20" t="s">
        <v>1108</v>
      </c>
      <c r="C401" s="134" t="s">
        <v>1105</v>
      </c>
      <c r="D401" s="255">
        <f>SUM('Форма МО 1'!D303:CE303)</f>
        <v>1</v>
      </c>
    </row>
    <row r="402" spans="1:5">
      <c r="A402" s="264"/>
      <c r="B402" s="271" t="s">
        <v>1106</v>
      </c>
      <c r="C402" s="134" t="s">
        <v>1107</v>
      </c>
      <c r="D402" s="255">
        <f>COUNTIF('Форма МО 1'!D304:CE304,'Свод (автоматический)1'!C402)</f>
        <v>0</v>
      </c>
    </row>
    <row r="403" spans="1:5">
      <c r="A403" s="264"/>
      <c r="B403" s="271"/>
      <c r="C403" s="134" t="s">
        <v>870</v>
      </c>
      <c r="D403" s="255">
        <f>AVERAGE('Форма МО 1'!D305:CE305)</f>
        <v>6.9444444444444448E-2</v>
      </c>
    </row>
    <row r="404" spans="1:5">
      <c r="A404" s="264"/>
      <c r="B404" s="20" t="s">
        <v>1109</v>
      </c>
      <c r="C404" s="134" t="s">
        <v>1105</v>
      </c>
      <c r="D404" s="255">
        <f>SUM('Форма МО 1'!D306:CE306)</f>
        <v>0</v>
      </c>
    </row>
    <row r="405" spans="1:5">
      <c r="A405" s="264"/>
      <c r="B405" s="271" t="s">
        <v>1106</v>
      </c>
      <c r="C405" s="134" t="s">
        <v>1107</v>
      </c>
      <c r="D405" s="255">
        <f>SUM('Форма МО 1'!D307:CE307)</f>
        <v>0</v>
      </c>
    </row>
    <row r="406" spans="1:5">
      <c r="A406" s="264"/>
      <c r="B406" s="271"/>
      <c r="C406" s="134" t="s">
        <v>870</v>
      </c>
      <c r="D406" s="255">
        <f>AVERAGE('Форма МО 1'!D308:CE308)</f>
        <v>0</v>
      </c>
    </row>
    <row r="407" spans="1:5">
      <c r="A407" s="264"/>
      <c r="B407" s="20" t="s">
        <v>1110</v>
      </c>
      <c r="C407" s="134" t="s">
        <v>1105</v>
      </c>
      <c r="D407" s="255">
        <f>SUM('Форма МО 1'!D309:CE309)</f>
        <v>0</v>
      </c>
    </row>
    <row r="408" spans="1:5">
      <c r="A408" s="264"/>
      <c r="B408" s="272" t="s">
        <v>1106</v>
      </c>
      <c r="C408" s="134" t="s">
        <v>1107</v>
      </c>
      <c r="D408" s="255">
        <f>SUM('Форма МО 1'!D310:CE310)</f>
        <v>0</v>
      </c>
    </row>
    <row r="409" spans="1:5">
      <c r="A409" s="264"/>
      <c r="B409" s="272"/>
      <c r="C409" s="134" t="s">
        <v>870</v>
      </c>
      <c r="D409" s="255">
        <f>AVERAGE('Форма МО 1'!D311:CE311)</f>
        <v>0</v>
      </c>
    </row>
    <row r="410" spans="1:5">
      <c r="A410"/>
      <c r="B410"/>
      <c r="C410"/>
      <c r="D410" s="255">
        <f>COUNTIF('Форма МО 1'!D312:CE312,'Свод (автоматический)1'!C410)</f>
        <v>0</v>
      </c>
    </row>
    <row r="411" spans="1:5">
      <c r="A411" s="264" t="s">
        <v>1112</v>
      </c>
      <c r="B411" s="23" t="s">
        <v>1113</v>
      </c>
      <c r="C411" s="145" t="s">
        <v>858</v>
      </c>
      <c r="D411" s="255">
        <f>SUM('Форма МО 1'!D313:CE313)</f>
        <v>92</v>
      </c>
    </row>
    <row r="412" spans="1:5">
      <c r="A412" s="264"/>
      <c r="B412" s="267" t="s">
        <v>1114</v>
      </c>
      <c r="C412" s="145" t="s">
        <v>869</v>
      </c>
      <c r="D412" s="255">
        <f>SUM('Форма МО 1'!D314:CE314)</f>
        <v>2367</v>
      </c>
    </row>
    <row r="413" spans="1:5">
      <c r="A413" s="264"/>
      <c r="B413" s="267"/>
      <c r="C413" s="145" t="s">
        <v>870</v>
      </c>
      <c r="D413" s="255">
        <f>AVERAGE('Форма МО 1'!D315:CE315)</f>
        <v>29.201934759991126</v>
      </c>
    </row>
    <row r="414" spans="1:5">
      <c r="A414" s="264"/>
      <c r="B414" s="267" t="s">
        <v>879</v>
      </c>
      <c r="C414" s="145" t="s">
        <v>869</v>
      </c>
      <c r="D414" s="255">
        <f>SUM('Форма МО 1'!D316:CE316)</f>
        <v>2</v>
      </c>
      <c r="E414">
        <f>D412+D419+D426+D433</f>
        <v>8205</v>
      </c>
    </row>
    <row r="415" spans="1:5">
      <c r="A415" s="264"/>
      <c r="B415" s="267"/>
      <c r="C415" s="145" t="s">
        <v>870</v>
      </c>
      <c r="D415" s="255" t="e">
        <f>AVERAGE('Форма МО 1'!D317:CE317)</f>
        <v>#DIV/0!</v>
      </c>
    </row>
    <row r="416" spans="1:5">
      <c r="A416" s="264"/>
      <c r="B416" s="267" t="s">
        <v>1115</v>
      </c>
      <c r="C416" s="145" t="s">
        <v>869</v>
      </c>
      <c r="D416" s="255">
        <f>SUM('Форма МО 1'!D318:CE318)</f>
        <v>7</v>
      </c>
    </row>
    <row r="417" spans="1:4">
      <c r="A417" s="264"/>
      <c r="B417" s="267"/>
      <c r="C417" s="145" t="s">
        <v>870</v>
      </c>
      <c r="D417" s="255" t="e">
        <f>AVERAGE('Форма МО 1'!D319:CE319)</f>
        <v>#DIV/0!</v>
      </c>
    </row>
    <row r="418" spans="1:4">
      <c r="A418" s="264"/>
      <c r="B418" s="23" t="s">
        <v>1116</v>
      </c>
      <c r="C418" s="145" t="s">
        <v>858</v>
      </c>
      <c r="D418" s="255">
        <f>SUM('Форма МО 1'!D320:CE320)</f>
        <v>61</v>
      </c>
    </row>
    <row r="419" spans="1:4">
      <c r="A419" s="264"/>
      <c r="B419" s="267" t="s">
        <v>1114</v>
      </c>
      <c r="C419" s="145" t="s">
        <v>869</v>
      </c>
      <c r="D419" s="255">
        <f>SUM('Форма МО 1'!D321:CE321)</f>
        <v>1788</v>
      </c>
    </row>
    <row r="420" spans="1:4">
      <c r="A420" s="264"/>
      <c r="B420" s="267"/>
      <c r="C420" s="145" t="s">
        <v>870</v>
      </c>
      <c r="D420" s="255">
        <f>AVERAGE('Форма МО 1'!D322:CE322)</f>
        <v>19.296243152415784</v>
      </c>
    </row>
    <row r="421" spans="1:4">
      <c r="A421" s="264"/>
      <c r="B421" s="267" t="s">
        <v>879</v>
      </c>
      <c r="C421" s="145" t="s">
        <v>869</v>
      </c>
      <c r="D421" s="255">
        <f>SUM('Форма МО 1'!D323:CE323)</f>
        <v>24</v>
      </c>
    </row>
    <row r="422" spans="1:4">
      <c r="A422" s="264"/>
      <c r="B422" s="267"/>
      <c r="C422" s="145" t="s">
        <v>870</v>
      </c>
      <c r="D422" s="255" t="e">
        <f>AVERAGE('Форма МО 1'!D324:CE324)</f>
        <v>#DIV/0!</v>
      </c>
    </row>
    <row r="423" spans="1:4">
      <c r="A423" s="264"/>
      <c r="B423" s="267" t="s">
        <v>1115</v>
      </c>
      <c r="C423" s="145" t="s">
        <v>869</v>
      </c>
      <c r="D423" s="255">
        <f>SUM('Форма МО 1'!D325:CE325)</f>
        <v>15</v>
      </c>
    </row>
    <row r="424" spans="1:4">
      <c r="A424" s="264"/>
      <c r="B424" s="267"/>
      <c r="C424" s="145" t="s">
        <v>870</v>
      </c>
      <c r="D424" s="255" t="e">
        <f>AVERAGE('Форма МО 1'!D326:CE326)</f>
        <v>#DIV/0!</v>
      </c>
    </row>
    <row r="425" spans="1:4">
      <c r="A425" s="264"/>
      <c r="B425" s="23" t="s">
        <v>1117</v>
      </c>
      <c r="C425" s="145" t="s">
        <v>858</v>
      </c>
      <c r="D425" s="255">
        <f>SUM('Форма МО 1'!D327:CE327)</f>
        <v>76</v>
      </c>
    </row>
    <row r="426" spans="1:4">
      <c r="A426" s="264"/>
      <c r="B426" s="267" t="s">
        <v>1114</v>
      </c>
      <c r="C426" s="145" t="s">
        <v>869</v>
      </c>
      <c r="D426" s="255">
        <f>SUM('Форма МО 1'!D328:CE328)</f>
        <v>2109</v>
      </c>
    </row>
    <row r="427" spans="1:4">
      <c r="A427" s="264"/>
      <c r="B427" s="267"/>
      <c r="C427" s="145" t="s">
        <v>870</v>
      </c>
      <c r="D427" s="255">
        <f>AVERAGE('Форма МО 1'!D329:CE329)</f>
        <v>24.666308189678464</v>
      </c>
    </row>
    <row r="428" spans="1:4">
      <c r="A428" s="264"/>
      <c r="B428" s="267" t="s">
        <v>879</v>
      </c>
      <c r="C428" s="145" t="s">
        <v>869</v>
      </c>
      <c r="D428" s="255">
        <f>SUM('Форма МО 1'!D330:CE330)</f>
        <v>127</v>
      </c>
    </row>
    <row r="429" spans="1:4">
      <c r="A429" s="264"/>
      <c r="B429" s="267"/>
      <c r="C429" s="145" t="s">
        <v>870</v>
      </c>
      <c r="D429" s="255" t="e">
        <f>AVERAGE('Форма МО 1'!D331:CE331)</f>
        <v>#DIV/0!</v>
      </c>
    </row>
    <row r="430" spans="1:4">
      <c r="A430" s="264"/>
      <c r="B430" s="267" t="s">
        <v>1115</v>
      </c>
      <c r="C430" s="145" t="s">
        <v>869</v>
      </c>
      <c r="D430" s="255">
        <f>SUM('Форма МО 1'!D332:CE332)</f>
        <v>12</v>
      </c>
    </row>
    <row r="431" spans="1:4">
      <c r="A431" s="264"/>
      <c r="B431" s="267"/>
      <c r="C431" s="145" t="s">
        <v>870</v>
      </c>
      <c r="D431" s="255" t="e">
        <f>AVERAGE('Форма МО 1'!D333:CE333)</f>
        <v>#DIV/0!</v>
      </c>
    </row>
    <row r="432" spans="1:4">
      <c r="A432" s="264"/>
      <c r="B432" s="23" t="s">
        <v>1118</v>
      </c>
      <c r="C432" s="145" t="s">
        <v>858</v>
      </c>
      <c r="D432" s="255">
        <f>SUM('Форма МО 1'!D334:CE334,'Свод (автоматический)1'!C432)</f>
        <v>74</v>
      </c>
    </row>
    <row r="433" spans="1:4">
      <c r="A433" s="264"/>
      <c r="B433" s="267" t="s">
        <v>1114</v>
      </c>
      <c r="C433" s="145" t="s">
        <v>869</v>
      </c>
      <c r="D433" s="255">
        <f>SUM('Форма МО 1'!D335:CE335,'Свод (автоматический)1'!C433)</f>
        <v>1941</v>
      </c>
    </row>
    <row r="434" spans="1:4">
      <c r="A434" s="264"/>
      <c r="B434" s="267"/>
      <c r="C434" s="145" t="s">
        <v>870</v>
      </c>
      <c r="D434" s="255">
        <f>AVERAGE('Форма МО 1'!D336:CE336,'Свод (автоматический)1'!C434)</f>
        <v>23.365682236159024</v>
      </c>
    </row>
    <row r="435" spans="1:4">
      <c r="A435" s="264"/>
      <c r="B435" s="267" t="s">
        <v>879</v>
      </c>
      <c r="C435" s="145" t="s">
        <v>869</v>
      </c>
      <c r="D435" s="255">
        <f>SUM('Форма МО 1'!D337:CE337)</f>
        <v>146</v>
      </c>
    </row>
    <row r="436" spans="1:4">
      <c r="A436" s="264"/>
      <c r="B436" s="267"/>
      <c r="C436" s="145" t="s">
        <v>870</v>
      </c>
      <c r="D436" s="255" t="e">
        <f>AVERAGE('Форма МО 1'!D338:CE338)</f>
        <v>#DIV/0!</v>
      </c>
    </row>
    <row r="437" spans="1:4">
      <c r="A437" s="264"/>
      <c r="B437" s="267" t="s">
        <v>1115</v>
      </c>
      <c r="C437" s="145" t="s">
        <v>869</v>
      </c>
      <c r="D437" s="255">
        <f>SUM('Форма МО 1'!D339:CE339)</f>
        <v>10</v>
      </c>
    </row>
    <row r="438" spans="1:4">
      <c r="A438" s="264"/>
      <c r="B438" s="267"/>
      <c r="C438" s="145" t="s">
        <v>870</v>
      </c>
      <c r="D438" s="255" t="e">
        <f>AVERAGE('Форма МО 1'!D340:CE340)</f>
        <v>#DIV/0!</v>
      </c>
    </row>
    <row r="439" spans="1:4">
      <c r="A439" s="264" t="s">
        <v>1119</v>
      </c>
      <c r="B439" s="66" t="s">
        <v>1120</v>
      </c>
      <c r="C439" s="145" t="s">
        <v>858</v>
      </c>
      <c r="D439" s="150">
        <f>SUM('Форма МО 1'!D341:CE341)</f>
        <v>323</v>
      </c>
    </row>
    <row r="440" spans="1:4">
      <c r="A440" s="264"/>
      <c r="B440" s="66" t="s">
        <v>1121</v>
      </c>
      <c r="C440" s="145" t="s">
        <v>858</v>
      </c>
      <c r="D440" s="150">
        <f>COUNTIF('Форма МО 1'!D342:CE342,'Свод (автоматический)1'!C440)</f>
        <v>0</v>
      </c>
    </row>
    <row r="441" spans="1:4">
      <c r="A441" s="264"/>
      <c r="B441" s="66" t="s">
        <v>1122</v>
      </c>
      <c r="C441" s="145" t="s">
        <v>861</v>
      </c>
      <c r="D441" s="150">
        <f>SUM('Форма МО 1'!D343:CE343)</f>
        <v>5044.2999999999993</v>
      </c>
    </row>
    <row r="442" spans="1:4">
      <c r="A442" s="264"/>
      <c r="B442" s="66" t="s">
        <v>1123</v>
      </c>
      <c r="C442" s="145" t="s">
        <v>858</v>
      </c>
      <c r="D442" s="150">
        <f>SUM('Форма МО 1'!D344:CE344)</f>
        <v>9001</v>
      </c>
    </row>
    <row r="443" spans="1:4">
      <c r="A443" s="264"/>
      <c r="B443" s="66" t="s">
        <v>1124</v>
      </c>
      <c r="C443" s="145" t="s">
        <v>858</v>
      </c>
      <c r="D443" s="150">
        <f>SUM('Форма МО 1'!D345:CE345)</f>
        <v>624.20000000000005</v>
      </c>
    </row>
    <row r="444" spans="1:4">
      <c r="A444" s="264"/>
      <c r="B444" s="66" t="s">
        <v>1125</v>
      </c>
      <c r="C444" s="134" t="s">
        <v>1126</v>
      </c>
      <c r="D444" s="150">
        <f>SUM('Форма МО 1'!D346:CE346)</f>
        <v>17134.000000000004</v>
      </c>
    </row>
    <row r="445" spans="1:4">
      <c r="A445" s="264"/>
      <c r="B445" s="66" t="s">
        <v>1127</v>
      </c>
      <c r="C445" s="134" t="s">
        <v>858</v>
      </c>
      <c r="D445" s="150">
        <f>SUM('Форма МО 1'!D347:CE347)</f>
        <v>654.70000000000005</v>
      </c>
    </row>
    <row r="446" spans="1:4">
      <c r="A446" s="264"/>
      <c r="B446" s="66" t="s">
        <v>1128</v>
      </c>
      <c r="C446" s="134" t="s">
        <v>858</v>
      </c>
      <c r="D446" s="150">
        <f>SUM('Форма МО 1'!D348:CE348)</f>
        <v>8859</v>
      </c>
    </row>
    <row r="447" spans="1:4">
      <c r="A447" s="264"/>
      <c r="B447" s="66" t="s">
        <v>1129</v>
      </c>
      <c r="C447" s="134" t="s">
        <v>1126</v>
      </c>
      <c r="D447" s="150">
        <f>SUM('Форма МО 1'!D349:CE349)</f>
        <v>11559.099999999999</v>
      </c>
    </row>
    <row r="448" spans="1:4">
      <c r="A448" s="264"/>
      <c r="B448" s="66" t="s">
        <v>1130</v>
      </c>
      <c r="C448" s="134" t="s">
        <v>858</v>
      </c>
      <c r="D448" s="150">
        <f>SUM('Форма МО 1'!D350:CE350)</f>
        <v>370</v>
      </c>
    </row>
    <row r="449" spans="1:4" ht="30">
      <c r="A449" s="264"/>
      <c r="B449" s="66" t="s">
        <v>1131</v>
      </c>
      <c r="C449" s="134" t="s">
        <v>858</v>
      </c>
      <c r="D449" s="150">
        <f>SUM('Форма МО 1'!D351:CE351)</f>
        <v>61</v>
      </c>
    </row>
    <row r="450" spans="1:4" ht="30">
      <c r="A450" s="264" t="s">
        <v>1132</v>
      </c>
      <c r="B450" s="66" t="s">
        <v>1133</v>
      </c>
      <c r="C450" s="134" t="s">
        <v>858</v>
      </c>
      <c r="D450" s="150">
        <f>SUM('Форма МО 1'!D352:CE352)</f>
        <v>342</v>
      </c>
    </row>
    <row r="451" spans="1:4">
      <c r="A451" s="264"/>
      <c r="B451" s="66" t="s">
        <v>1134</v>
      </c>
      <c r="C451" s="134" t="s">
        <v>858</v>
      </c>
      <c r="D451" s="150">
        <f>SUM('Форма МО 1'!D353:CE353)</f>
        <v>324</v>
      </c>
    </row>
    <row r="452" spans="1:4">
      <c r="A452" s="264"/>
      <c r="B452" s="66" t="s">
        <v>1135</v>
      </c>
      <c r="C452" s="134" t="s">
        <v>858</v>
      </c>
      <c r="D452" s="150">
        <f>SUM('Форма МО 1'!D354:CE354)</f>
        <v>324</v>
      </c>
    </row>
    <row r="453" spans="1:4">
      <c r="A453" s="264"/>
      <c r="B453" s="66" t="s">
        <v>1136</v>
      </c>
      <c r="C453" s="134" t="s">
        <v>858</v>
      </c>
      <c r="D453" s="150">
        <f>SUM('Форма МО 1'!D355:CE355)</f>
        <v>323</v>
      </c>
    </row>
    <row r="454" spans="1:4">
      <c r="A454" s="264"/>
      <c r="B454" s="66" t="s">
        <v>1137</v>
      </c>
      <c r="C454" s="134" t="s">
        <v>858</v>
      </c>
      <c r="D454" s="150">
        <f>SUM('Форма МО 1'!D356:CE356)</f>
        <v>318</v>
      </c>
    </row>
    <row r="455" spans="1:4">
      <c r="A455" s="264"/>
      <c r="B455" s="66" t="s">
        <v>1138</v>
      </c>
      <c r="C455" s="134" t="s">
        <v>858</v>
      </c>
      <c r="D455" s="150">
        <f>SUM('Форма МО 1'!D357:CE357)</f>
        <v>325</v>
      </c>
    </row>
    <row r="456" spans="1:4">
      <c r="A456" s="264"/>
      <c r="B456" s="66" t="s">
        <v>1139</v>
      </c>
      <c r="C456" s="134" t="s">
        <v>858</v>
      </c>
      <c r="D456" s="150">
        <f>SUM('Форма МО 1'!D358:CE358)</f>
        <v>324</v>
      </c>
    </row>
    <row r="457" spans="1:4">
      <c r="A457" s="264"/>
      <c r="B457" s="66" t="s">
        <v>1140</v>
      </c>
      <c r="C457" s="134" t="s">
        <v>858</v>
      </c>
      <c r="D457" s="150">
        <f>SUM('Форма МО 1'!D359:CE359)</f>
        <v>321</v>
      </c>
    </row>
    <row r="458" spans="1:4">
      <c r="A458" s="264"/>
      <c r="B458" s="66" t="s">
        <v>1141</v>
      </c>
      <c r="C458" s="134" t="s">
        <v>858</v>
      </c>
      <c r="D458" s="150">
        <f>SUM('Форма МО 1'!D360:CE360)</f>
        <v>322</v>
      </c>
    </row>
    <row r="459" spans="1:4">
      <c r="A459" s="264"/>
      <c r="B459" s="66" t="s">
        <v>1142</v>
      </c>
      <c r="C459" s="134" t="s">
        <v>858</v>
      </c>
      <c r="D459" s="150">
        <f>SUM('Форма МО 1'!D361:CE361)</f>
        <v>298</v>
      </c>
    </row>
    <row r="460" spans="1:4">
      <c r="A460" s="265" t="s">
        <v>1143</v>
      </c>
      <c r="B460" s="68" t="s">
        <v>1144</v>
      </c>
      <c r="C460" s="138" t="s">
        <v>1145</v>
      </c>
      <c r="D460" s="150">
        <f>AVERAGE('Форма МО 1'!D362:CE362)</f>
        <v>12.930000000000001</v>
      </c>
    </row>
    <row r="461" spans="1:4">
      <c r="A461" s="265"/>
      <c r="B461" s="343" t="s">
        <v>1146</v>
      </c>
      <c r="C461" s="138" t="s">
        <v>1</v>
      </c>
      <c r="D461" s="150">
        <f>COUNTIF('Форма МО 1'!D363:CE363,'Свод (автоматический)1'!C461)</f>
        <v>40</v>
      </c>
    </row>
    <row r="462" spans="1:4">
      <c r="A462" s="169"/>
      <c r="B462" s="344"/>
      <c r="C462" s="138" t="s">
        <v>3</v>
      </c>
      <c r="D462" s="150">
        <f>COUNTIF('Форма МО 1'!D363:CE363,'Свод (автоматический)1'!C462)</f>
        <v>0</v>
      </c>
    </row>
    <row r="463" spans="1:4">
      <c r="A463" s="264" t="s">
        <v>1147</v>
      </c>
      <c r="B463" s="69" t="s">
        <v>1148</v>
      </c>
      <c r="C463" s="134" t="s">
        <v>858</v>
      </c>
      <c r="D463" s="150">
        <f>SUM('Форма МО 1'!D364:CE364)</f>
        <v>327</v>
      </c>
    </row>
    <row r="464" spans="1:4">
      <c r="A464" s="264"/>
      <c r="B464" s="69" t="s">
        <v>1149</v>
      </c>
      <c r="C464" s="134" t="s">
        <v>861</v>
      </c>
      <c r="D464" s="150">
        <f>SUM('Форма МО 1'!D365:CE365)</f>
        <v>42098.30000000001</v>
      </c>
    </row>
    <row r="465" spans="1:4">
      <c r="A465" s="264"/>
      <c r="B465" s="66" t="s">
        <v>1150</v>
      </c>
      <c r="C465" s="134" t="s">
        <v>858</v>
      </c>
      <c r="D465" s="150">
        <f>SUM('Форма МО 1'!D366:CE366)</f>
        <v>314</v>
      </c>
    </row>
    <row r="466" spans="1:4">
      <c r="A466" s="264"/>
      <c r="B466" s="66" t="s">
        <v>1151</v>
      </c>
      <c r="C466" s="134" t="s">
        <v>858</v>
      </c>
      <c r="D466" s="150">
        <f>SUM('Форма МО 1'!D367:CE367)</f>
        <v>391</v>
      </c>
    </row>
    <row r="467" spans="1:4">
      <c r="A467" s="264"/>
      <c r="B467" s="66" t="s">
        <v>1152</v>
      </c>
      <c r="C467" s="134" t="s">
        <v>858</v>
      </c>
      <c r="D467" s="150">
        <f>SUM('Форма МО 1'!D368:CE368)</f>
        <v>23</v>
      </c>
    </row>
    <row r="468" spans="1:4">
      <c r="A468" s="264"/>
      <c r="B468" s="66" t="s">
        <v>1153</v>
      </c>
      <c r="C468" s="134" t="s">
        <v>858</v>
      </c>
      <c r="D468" s="150">
        <f>SUM('Форма МО 1'!D369:CE369)</f>
        <v>326</v>
      </c>
    </row>
    <row r="469" spans="1:4">
      <c r="A469" s="264"/>
      <c r="B469" s="66" t="s">
        <v>1154</v>
      </c>
      <c r="C469" s="134" t="s">
        <v>858</v>
      </c>
      <c r="D469" s="150">
        <f>SUM('Форма МО 1'!D370:CE370)</f>
        <v>587</v>
      </c>
    </row>
    <row r="470" spans="1:4">
      <c r="A470" s="264"/>
      <c r="B470" s="66" t="s">
        <v>1155</v>
      </c>
      <c r="C470" s="134" t="s">
        <v>858</v>
      </c>
      <c r="D470" s="150">
        <f>SUM('Форма МО 1'!D371:CE371)</f>
        <v>102</v>
      </c>
    </row>
    <row r="471" spans="1:4">
      <c r="A471" s="264"/>
      <c r="B471" s="66" t="s">
        <v>1156</v>
      </c>
      <c r="C471" s="134" t="s">
        <v>858</v>
      </c>
      <c r="D471" s="150">
        <f>SUM('Форма МО 1'!D372:CE372)</f>
        <v>87</v>
      </c>
    </row>
    <row r="472" spans="1:4">
      <c r="A472" s="264"/>
      <c r="B472" s="66" t="s">
        <v>1157</v>
      </c>
      <c r="C472" s="134" t="s">
        <v>858</v>
      </c>
      <c r="D472" s="150">
        <f>SUM('Форма МО 1'!D373:CE373)</f>
        <v>108</v>
      </c>
    </row>
    <row r="473" spans="1:4">
      <c r="A473" s="264"/>
      <c r="B473" s="66" t="s">
        <v>1158</v>
      </c>
      <c r="C473" s="134" t="s">
        <v>858</v>
      </c>
      <c r="D473" s="150">
        <f>SUM('Форма МО 1'!D374:CE374)</f>
        <v>89</v>
      </c>
    </row>
    <row r="474" spans="1:4">
      <c r="A474" s="264"/>
      <c r="B474" s="66" t="s">
        <v>1159</v>
      </c>
      <c r="C474" s="134" t="s">
        <v>858</v>
      </c>
      <c r="D474" s="150">
        <f>SUM('Форма МО 1'!D375:CE375)</f>
        <v>67</v>
      </c>
    </row>
    <row r="475" spans="1:4">
      <c r="A475" s="264"/>
      <c r="B475" s="66" t="s">
        <v>1160</v>
      </c>
      <c r="C475" s="134" t="s">
        <v>858</v>
      </c>
      <c r="D475" s="150">
        <f>SUM('Форма МО 1'!D376:CE376)</f>
        <v>85</v>
      </c>
    </row>
    <row r="476" spans="1:4">
      <c r="A476" s="264"/>
      <c r="B476" s="66" t="s">
        <v>1161</v>
      </c>
      <c r="C476" s="134" t="s">
        <v>858</v>
      </c>
      <c r="D476" s="150">
        <f>SUM('Форма МО 1'!D377:CE377)</f>
        <v>119</v>
      </c>
    </row>
    <row r="477" spans="1:4">
      <c r="A477" s="264"/>
      <c r="B477" s="66" t="s">
        <v>1162</v>
      </c>
      <c r="C477" s="134" t="s">
        <v>858</v>
      </c>
      <c r="D477" s="150">
        <f>SUM('Форма МО 1'!D378:CE378)</f>
        <v>12</v>
      </c>
    </row>
    <row r="478" spans="1:4">
      <c r="A478" s="259" t="s">
        <v>1163</v>
      </c>
      <c r="B478" s="66" t="s">
        <v>1164</v>
      </c>
      <c r="C478" s="134" t="s">
        <v>858</v>
      </c>
      <c r="D478" s="150">
        <f>SUM('Форма МО 1'!D379:CE379)</f>
        <v>72</v>
      </c>
    </row>
    <row r="479" spans="1:4">
      <c r="A479" s="259"/>
      <c r="B479" s="66" t="s">
        <v>1165</v>
      </c>
      <c r="C479" s="134" t="s">
        <v>858</v>
      </c>
      <c r="D479" s="150">
        <f>SUM('Форма МО 1'!D380:CE380)</f>
        <v>35</v>
      </c>
    </row>
    <row r="480" spans="1:4">
      <c r="A480" s="259"/>
      <c r="B480" s="66" t="s">
        <v>913</v>
      </c>
      <c r="C480" s="134" t="s">
        <v>858</v>
      </c>
      <c r="D480" s="150">
        <f>SUM('Форма МО 1'!D381:CE381)</f>
        <v>8</v>
      </c>
    </row>
    <row r="481" spans="1:4">
      <c r="A481" s="259"/>
      <c r="B481" s="66" t="s">
        <v>917</v>
      </c>
      <c r="C481" s="134" t="s">
        <v>858</v>
      </c>
      <c r="D481" s="150">
        <f>SUM('Форма МО 1'!D382:CE382)</f>
        <v>0</v>
      </c>
    </row>
    <row r="482" spans="1:4">
      <c r="A482" s="259"/>
      <c r="B482" s="66" t="s">
        <v>918</v>
      </c>
      <c r="C482" s="134" t="s">
        <v>858</v>
      </c>
      <c r="D482" s="150">
        <f>SUM('Форма МО 1'!D383:CE383)</f>
        <v>0</v>
      </c>
    </row>
    <row r="483" spans="1:4">
      <c r="A483" s="259"/>
      <c r="B483" s="66" t="s">
        <v>919</v>
      </c>
      <c r="C483" s="134" t="s">
        <v>858</v>
      </c>
      <c r="D483" s="150">
        <f>SUM('Форма МО 1'!D384:CE384)</f>
        <v>17</v>
      </c>
    </row>
    <row r="484" spans="1:4">
      <c r="A484" s="259"/>
      <c r="B484" s="66" t="s">
        <v>920</v>
      </c>
      <c r="C484" s="134" t="s">
        <v>858</v>
      </c>
      <c r="D484" s="150">
        <f>SUM('Форма МО 1'!D385:CE385)</f>
        <v>12</v>
      </c>
    </row>
    <row r="485" spans="1:4">
      <c r="A485" s="259"/>
      <c r="B485" s="66" t="s">
        <v>921</v>
      </c>
      <c r="C485" s="134" t="s">
        <v>858</v>
      </c>
      <c r="D485" s="150">
        <f>SUM('Форма МО 1'!D386:CE386)</f>
        <v>15</v>
      </c>
    </row>
    <row r="486" spans="1:4">
      <c r="A486" s="259"/>
      <c r="B486" s="66" t="s">
        <v>922</v>
      </c>
      <c r="C486" s="134" t="s">
        <v>858</v>
      </c>
      <c r="D486" s="150">
        <f>SUM('Форма МО 1'!D387:CE387)</f>
        <v>21</v>
      </c>
    </row>
    <row r="487" spans="1:4">
      <c r="A487" s="259"/>
      <c r="B487" s="66" t="s">
        <v>923</v>
      </c>
      <c r="C487" s="134" t="s">
        <v>858</v>
      </c>
      <c r="D487" s="150">
        <f>SUM('Форма МО 1'!D388:CE388)</f>
        <v>23</v>
      </c>
    </row>
    <row r="488" spans="1:4">
      <c r="A488" s="258" t="s">
        <v>1166</v>
      </c>
      <c r="B488" s="308" t="s">
        <v>1167</v>
      </c>
      <c r="C488" s="143" t="s">
        <v>1</v>
      </c>
      <c r="D488" s="150">
        <f>COUNTIF('Форма МО 1'!D389:CE389,'Свод (автоматический)1'!C488)</f>
        <v>40</v>
      </c>
    </row>
    <row r="489" spans="1:4">
      <c r="A489" s="258"/>
      <c r="B489" s="309"/>
      <c r="C489" s="143" t="s">
        <v>3</v>
      </c>
      <c r="D489" s="150">
        <f>COUNTIF('Форма МО 1'!D389:CE389,'Свод (автоматический)1'!C489)</f>
        <v>0</v>
      </c>
    </row>
    <row r="490" spans="1:4" ht="45">
      <c r="A490" s="258"/>
      <c r="B490" s="48" t="s">
        <v>1168</v>
      </c>
      <c r="C490" s="143" t="s">
        <v>870</v>
      </c>
      <c r="D490" s="150">
        <f>AVERAGE('Форма МО 1'!D390:CE390,'Свод (автоматический)1'!C490)</f>
        <v>100</v>
      </c>
    </row>
    <row r="491" spans="1:4">
      <c r="A491" s="258"/>
      <c r="B491" s="308" t="s">
        <v>1169</v>
      </c>
      <c r="C491" s="143" t="s">
        <v>1</v>
      </c>
      <c r="D491" s="150">
        <f>COUNTIF('Форма МО 1'!D391:CE391,'Свод (автоматический)1'!C491)</f>
        <v>40</v>
      </c>
    </row>
    <row r="492" spans="1:4">
      <c r="A492" s="258"/>
      <c r="B492" s="309"/>
      <c r="C492" s="143" t="s">
        <v>3</v>
      </c>
      <c r="D492" s="150">
        <f>COUNTIF('Форма МО 1'!D391:CE391,'Свод (автоматический)1'!C492)</f>
        <v>0</v>
      </c>
    </row>
    <row r="493" spans="1:4">
      <c r="A493" s="258"/>
      <c r="B493" s="345" t="s">
        <v>1170</v>
      </c>
      <c r="C493" s="143" t="s">
        <v>1</v>
      </c>
      <c r="D493" s="150">
        <f>COUNTIF('Форма МО 1'!D392:CE392,'Свод (автоматический)1'!C493)</f>
        <v>40</v>
      </c>
    </row>
    <row r="494" spans="1:4">
      <c r="A494" s="258"/>
      <c r="B494" s="309"/>
      <c r="C494" s="143" t="s">
        <v>3</v>
      </c>
      <c r="D494" s="150">
        <f>COUNTIF('Форма МО 1'!D392:CE392,'Свод (автоматический)1'!C494)</f>
        <v>0</v>
      </c>
    </row>
    <row r="495" spans="1:4">
      <c r="A495" s="258"/>
      <c r="B495" s="345" t="s">
        <v>1171</v>
      </c>
      <c r="C495" s="143" t="s">
        <v>1</v>
      </c>
      <c r="D495" s="150">
        <f>COUNTIF('Форма МО 1'!D393:CE393,'Свод (автоматический)1'!C495)</f>
        <v>40</v>
      </c>
    </row>
    <row r="496" spans="1:4">
      <c r="A496" s="258"/>
      <c r="B496" s="309"/>
      <c r="C496" s="143" t="s">
        <v>3</v>
      </c>
      <c r="D496" s="150">
        <f>COUNTIF('Форма МО 1'!D393:CE393,'Свод (автоматический)1'!C496)</f>
        <v>0</v>
      </c>
    </row>
    <row r="497" spans="1:4">
      <c r="A497" s="258"/>
      <c r="B497" s="345" t="s">
        <v>1172</v>
      </c>
      <c r="C497" s="143" t="s">
        <v>1</v>
      </c>
      <c r="D497" s="150">
        <f>COUNTIF('Форма МО 1'!D394:CE394,'Свод (автоматический)1'!C497)</f>
        <v>40</v>
      </c>
    </row>
    <row r="498" spans="1:4">
      <c r="A498" s="258"/>
      <c r="B498" s="309"/>
      <c r="C498" s="143" t="s">
        <v>3</v>
      </c>
      <c r="D498" s="150">
        <f>COUNTIF('Форма МО 1'!D394:CE394,'Свод (автоматический)1'!C498)</f>
        <v>0</v>
      </c>
    </row>
    <row r="499" spans="1:4">
      <c r="A499" s="258"/>
      <c r="B499" s="345" t="s">
        <v>1173</v>
      </c>
      <c r="C499" s="143" t="s">
        <v>1</v>
      </c>
      <c r="D499" s="150">
        <f>COUNTIF('Форма МО 1'!D395:CE395,'Свод (автоматический)1'!C499)</f>
        <v>40</v>
      </c>
    </row>
    <row r="500" spans="1:4">
      <c r="A500" s="258"/>
      <c r="B500" s="309"/>
      <c r="C500" s="143" t="s">
        <v>3</v>
      </c>
      <c r="D500" s="150">
        <f>COUNTIF('Форма МО 1'!D395:CE395,'Свод (автоматический)1'!C500)</f>
        <v>0</v>
      </c>
    </row>
    <row r="501" spans="1:4">
      <c r="A501" s="258"/>
      <c r="B501" s="345" t="s">
        <v>1174</v>
      </c>
      <c r="C501" s="143" t="s">
        <v>1</v>
      </c>
      <c r="D501" s="150">
        <f>COUNTIF('Форма МО 1'!D396:CE396,'Свод (автоматический)1'!C501)</f>
        <v>40</v>
      </c>
    </row>
    <row r="502" spans="1:4">
      <c r="A502" s="258"/>
      <c r="B502" s="309"/>
      <c r="C502" s="143" t="s">
        <v>3</v>
      </c>
      <c r="D502" s="150">
        <f>COUNTIF('Форма МО 1'!D396:CE396,'Свод (автоматический)1'!C502)</f>
        <v>0</v>
      </c>
    </row>
    <row r="503" spans="1:4">
      <c r="A503" s="258"/>
      <c r="B503" s="345" t="s">
        <v>1175</v>
      </c>
      <c r="C503" s="143" t="s">
        <v>1</v>
      </c>
      <c r="D503" s="150">
        <f>COUNTIF('Форма МО 1'!D397:CE397,'Свод (автоматический)1'!C503)</f>
        <v>40</v>
      </c>
    </row>
    <row r="504" spans="1:4">
      <c r="A504" s="258"/>
      <c r="B504" s="309"/>
      <c r="C504" s="143" t="s">
        <v>3</v>
      </c>
      <c r="D504" s="150">
        <f>COUNTIF('Форма МО 1'!D397:CE397,'Свод (автоматический)1'!C504)</f>
        <v>0</v>
      </c>
    </row>
    <row r="505" spans="1:4">
      <c r="A505" s="258"/>
      <c r="B505" s="341" t="s">
        <v>1176</v>
      </c>
      <c r="C505" s="143" t="s">
        <v>1</v>
      </c>
      <c r="D505" s="150">
        <f>COUNTIF('Форма МО 1'!D398:CE398,'Свод (автоматический)1'!C505)</f>
        <v>40</v>
      </c>
    </row>
    <row r="506" spans="1:4">
      <c r="A506" s="258"/>
      <c r="B506" s="309"/>
      <c r="C506" s="143" t="s">
        <v>3</v>
      </c>
      <c r="D506" s="150">
        <f>COUNTIF('Форма МО 1'!D398:CE398,'Свод (автоматический)1'!C506)</f>
        <v>0</v>
      </c>
    </row>
    <row r="507" spans="1:4">
      <c r="A507" s="258"/>
      <c r="B507" s="345" t="s">
        <v>1177</v>
      </c>
      <c r="C507" s="143" t="s">
        <v>1</v>
      </c>
      <c r="D507" s="150">
        <f>COUNTIF('Форма МО 1'!D399:CE399,'Свод (автоматический)1'!C507)</f>
        <v>40</v>
      </c>
    </row>
    <row r="508" spans="1:4">
      <c r="A508" s="258"/>
      <c r="B508" s="309"/>
      <c r="C508" s="143" t="s">
        <v>3</v>
      </c>
      <c r="D508" s="150">
        <f>COUNTIF('Форма МО 1'!D399:CE399,'Свод (автоматический)1'!C508)</f>
        <v>0</v>
      </c>
    </row>
    <row r="509" spans="1:4">
      <c r="A509" s="258"/>
      <c r="B509" s="341" t="s">
        <v>1178</v>
      </c>
      <c r="C509" s="143" t="s">
        <v>1</v>
      </c>
      <c r="D509" s="150">
        <f>COUNTIF('Форма МО 1'!D400:CE400,'Свод (автоматический)1'!C509)</f>
        <v>40</v>
      </c>
    </row>
    <row r="510" spans="1:4">
      <c r="A510" s="258"/>
      <c r="B510" s="309"/>
      <c r="C510" s="143" t="s">
        <v>3</v>
      </c>
      <c r="D510" s="150">
        <f>COUNTIF('Форма МО 1'!D300:CE400,'Свод (автоматический)1'!C510)</f>
        <v>0</v>
      </c>
    </row>
    <row r="511" spans="1:4">
      <c r="A511" s="258"/>
      <c r="B511" s="262" t="s">
        <v>1179</v>
      </c>
      <c r="C511" s="143" t="s">
        <v>869</v>
      </c>
      <c r="D511" s="150">
        <f>SUM('Форма МО 1'!D401:CE401)</f>
        <v>8337</v>
      </c>
    </row>
    <row r="512" spans="1:4">
      <c r="A512" s="258"/>
      <c r="B512" s="262"/>
      <c r="C512" s="143" t="s">
        <v>870</v>
      </c>
      <c r="D512" s="150">
        <f>AVERAGE('Форма МО 1'!D402:CE402)</f>
        <v>96.306829486658188</v>
      </c>
    </row>
    <row r="513" spans="1:4">
      <c r="A513" s="258"/>
      <c r="B513" s="342" t="s">
        <v>1180</v>
      </c>
      <c r="C513" s="143" t="s">
        <v>1</v>
      </c>
      <c r="D513" s="150">
        <f>COUNTIF('Форма МО 1'!D403:CE403,'Свод (автоматический)1'!C513)</f>
        <v>40</v>
      </c>
    </row>
    <row r="514" spans="1:4">
      <c r="A514" s="258"/>
      <c r="B514" s="325"/>
      <c r="C514" s="143" t="s">
        <v>3</v>
      </c>
      <c r="D514" s="150">
        <f>COUNTIF('Форма МО 1'!D403:CE403,'Свод (автоматический)1'!C514)</f>
        <v>0</v>
      </c>
    </row>
    <row r="515" spans="1:4">
      <c r="A515" s="258"/>
      <c r="B515" s="262" t="s">
        <v>1179</v>
      </c>
      <c r="C515" s="143" t="s">
        <v>869</v>
      </c>
      <c r="D515" s="150">
        <f>SUM('Форма МО 1'!D404:CE404)</f>
        <v>8337</v>
      </c>
    </row>
    <row r="516" spans="1:4">
      <c r="A516" s="258"/>
      <c r="B516" s="262"/>
      <c r="C516" s="143" t="s">
        <v>870</v>
      </c>
      <c r="D516" s="150">
        <f>AVERAGE('Форма МО 1'!D405:CE405)</f>
        <v>96.306829486658188</v>
      </c>
    </row>
    <row r="517" spans="1:4">
      <c r="A517" s="258"/>
      <c r="B517" s="342" t="s">
        <v>1181</v>
      </c>
      <c r="C517" s="143" t="s">
        <v>1</v>
      </c>
      <c r="D517" s="150">
        <f>COUNTIF('Форма МО 1'!D406:CE406,'Свод (автоматический)1'!C517)</f>
        <v>40</v>
      </c>
    </row>
    <row r="518" spans="1:4">
      <c r="A518" s="258"/>
      <c r="B518" s="325"/>
      <c r="C518" s="143" t="s">
        <v>3</v>
      </c>
      <c r="D518" s="150">
        <f>COUNTIF('Форма МО 1'!D406:CE406,'Свод (автоматический)1'!C518)</f>
        <v>0</v>
      </c>
    </row>
    <row r="519" spans="1:4">
      <c r="A519" s="258"/>
      <c r="B519" s="263" t="s">
        <v>1179</v>
      </c>
      <c r="C519" s="143" t="s">
        <v>869</v>
      </c>
      <c r="D519" s="150">
        <f>SUM('Форма МО 1'!D407:CE407,)</f>
        <v>8105</v>
      </c>
    </row>
    <row r="520" spans="1:4">
      <c r="A520" s="258"/>
      <c r="B520" s="263"/>
      <c r="C520" s="143" t="s">
        <v>870</v>
      </c>
      <c r="D520" s="150">
        <f>AVERAGE('Форма МО 1'!D408:CE408)</f>
        <v>93.806829486658188</v>
      </c>
    </row>
    <row r="521" spans="1:4">
      <c r="A521" s="258"/>
      <c r="B521" s="342" t="s">
        <v>1182</v>
      </c>
      <c r="C521" s="143" t="s">
        <v>1</v>
      </c>
      <c r="D521" s="150">
        <f>COUNTIF('Форма МО 1'!D409:CE409,'Свод (автоматический)1'!C521)</f>
        <v>40</v>
      </c>
    </row>
    <row r="522" spans="1:4">
      <c r="A522" s="258"/>
      <c r="B522" s="325"/>
      <c r="C522" s="143" t="s">
        <v>3</v>
      </c>
      <c r="D522" s="150">
        <f>COUNTIF('Форма МО 1'!D409:CE409,'Свод (автоматический)1'!C522)</f>
        <v>0</v>
      </c>
    </row>
    <row r="523" spans="1:4">
      <c r="A523" s="258"/>
      <c r="B523" s="263" t="s">
        <v>1179</v>
      </c>
      <c r="C523" s="143" t="s">
        <v>869</v>
      </c>
      <c r="D523" s="150">
        <f>SUM('Форма МО 1'!D410:CE410)</f>
        <v>8337</v>
      </c>
    </row>
    <row r="524" spans="1:4">
      <c r="A524" s="258"/>
      <c r="B524" s="263"/>
      <c r="C524" s="143" t="s">
        <v>870</v>
      </c>
      <c r="D524" s="150">
        <f>AVERAGE('Форма МО 1'!D411:CE411)</f>
        <v>96.306829486658188</v>
      </c>
    </row>
    <row r="525" spans="1:4">
      <c r="A525" s="258"/>
      <c r="B525" s="342" t="s">
        <v>1183</v>
      </c>
      <c r="C525" s="143" t="s">
        <v>1</v>
      </c>
      <c r="D525" s="150">
        <f>COUNTIF('Форма МО 1'!D412:CE412,'Свод (автоматический)1'!C525)</f>
        <v>40</v>
      </c>
    </row>
    <row r="526" spans="1:4">
      <c r="A526" s="258"/>
      <c r="B526" s="325"/>
      <c r="C526" s="143" t="s">
        <v>3</v>
      </c>
      <c r="D526" s="150">
        <f>COUNTIF('Форма МО 1'!D412:CE412,'Свод (автоматический)1'!C526)</f>
        <v>0</v>
      </c>
    </row>
    <row r="527" spans="1:4">
      <c r="A527" s="258"/>
      <c r="B527" s="263" t="s">
        <v>1179</v>
      </c>
      <c r="C527" s="143" t="s">
        <v>869</v>
      </c>
      <c r="D527" s="150">
        <f>SUM('Форма МО 1'!D413:CE413)</f>
        <v>8337</v>
      </c>
    </row>
    <row r="528" spans="1:4">
      <c r="A528" s="258"/>
      <c r="B528" s="263"/>
      <c r="C528" s="143" t="s">
        <v>870</v>
      </c>
      <c r="D528" s="150">
        <f>AVERAGE('Форма МО 1'!D414:CE414)</f>
        <v>96.306829486658188</v>
      </c>
    </row>
    <row r="529" spans="1:4">
      <c r="A529" s="258"/>
      <c r="B529" s="341" t="s">
        <v>1184</v>
      </c>
      <c r="C529" s="143" t="s">
        <v>1</v>
      </c>
      <c r="D529" s="150">
        <f>COUNTIF('Форма МО 1'!D415:CE415,'Свод (автоматический)1'!C529)</f>
        <v>20</v>
      </c>
    </row>
    <row r="530" spans="1:4">
      <c r="A530" s="258"/>
      <c r="B530" s="309"/>
      <c r="C530" s="143" t="s">
        <v>3</v>
      </c>
      <c r="D530" s="150">
        <f>COUNTIF('Форма МО 1'!D415:CE415,'Свод (автоматический)1'!C530)</f>
        <v>20</v>
      </c>
    </row>
    <row r="531" spans="1:4">
      <c r="A531" s="258"/>
      <c r="B531" s="341" t="s">
        <v>1185</v>
      </c>
      <c r="C531" s="143" t="s">
        <v>1</v>
      </c>
      <c r="D531" s="150">
        <f>COUNTIF('Форма МО 1'!D416:CE416,'Свод (автоматический)1'!C531)</f>
        <v>19</v>
      </c>
    </row>
    <row r="532" spans="1:4">
      <c r="A532" s="258"/>
      <c r="B532" s="309"/>
      <c r="C532" s="143" t="s">
        <v>3</v>
      </c>
      <c r="D532" s="150">
        <f>COUNTIF('Форма МО 1'!D416:CE416,'Свод (автоматический)1'!C532)</f>
        <v>21</v>
      </c>
    </row>
    <row r="533" spans="1:4">
      <c r="A533" s="258"/>
      <c r="B533" s="341" t="s">
        <v>1186</v>
      </c>
      <c r="C533" s="143" t="s">
        <v>1</v>
      </c>
      <c r="D533" s="150">
        <f>COUNTIF('Форма МО 1'!D417:CE417,'Свод (автоматический)1'!C533)</f>
        <v>39</v>
      </c>
    </row>
    <row r="534" spans="1:4">
      <c r="A534" s="258"/>
      <c r="B534" s="309"/>
      <c r="C534" s="143" t="s">
        <v>3</v>
      </c>
      <c r="D534" s="150">
        <f>COUNTIF('Форма МО 1'!D417:CE417,'Свод (автоматический)1'!C534)</f>
        <v>1</v>
      </c>
    </row>
    <row r="535" spans="1:4" ht="30">
      <c r="A535" s="258"/>
      <c r="B535" s="75" t="s">
        <v>1187</v>
      </c>
      <c r="C535" s="146" t="s">
        <v>870</v>
      </c>
      <c r="D535" s="150">
        <f>AVERAGE('Форма МО 1'!D418:CE418,)</f>
        <v>84.390243902439025</v>
      </c>
    </row>
    <row r="536" spans="1:4">
      <c r="A536" s="258"/>
      <c r="B536" s="75" t="s">
        <v>1188</v>
      </c>
      <c r="C536" s="143" t="s">
        <v>1082</v>
      </c>
      <c r="D536" s="150">
        <f>AVERAGE('Форма МО 1'!D419:CE419)</f>
        <v>8.6923076923076916</v>
      </c>
    </row>
    <row r="537" spans="1:4">
      <c r="A537" s="258"/>
      <c r="B537" s="75" t="s">
        <v>1189</v>
      </c>
      <c r="C537" s="143" t="s">
        <v>1082</v>
      </c>
      <c r="D537" s="150">
        <f>AVERAGE('Форма МО 1'!D420:CE420)</f>
        <v>8.8249999999999993</v>
      </c>
    </row>
    <row r="538" spans="1:4">
      <c r="A538" s="258" t="s">
        <v>1190</v>
      </c>
      <c r="B538" s="346" t="s">
        <v>1191</v>
      </c>
      <c r="C538" s="143" t="s">
        <v>1</v>
      </c>
      <c r="D538" s="150">
        <f>COUNTIF('Форма МО 1'!D421:CE421,'Свод (автоматический)1'!C538)</f>
        <v>40</v>
      </c>
    </row>
    <row r="539" spans="1:4">
      <c r="A539" s="258"/>
      <c r="B539" s="325"/>
      <c r="C539" s="143" t="s">
        <v>3</v>
      </c>
      <c r="D539" s="150">
        <f>COUNTIF('Форма МО 1'!D421:CE421,'Свод (автоматический)1'!C539)</f>
        <v>0</v>
      </c>
    </row>
    <row r="540" spans="1:4">
      <c r="A540" s="258"/>
      <c r="B540" s="308" t="s">
        <v>1192</v>
      </c>
      <c r="C540" s="143" t="s">
        <v>1</v>
      </c>
      <c r="D540" s="150">
        <f>COUNTIF('Форма МО 1'!D422:CE422,'Свод (автоматический)1'!C540)</f>
        <v>40</v>
      </c>
    </row>
    <row r="541" spans="1:4">
      <c r="A541" s="258"/>
      <c r="B541" s="309"/>
      <c r="C541" s="143" t="s">
        <v>3</v>
      </c>
      <c r="D541" s="150">
        <f>COUNTIF('Форма МО 1'!D422:CE422,'Свод (автоматический)1'!C541)</f>
        <v>0</v>
      </c>
    </row>
    <row r="542" spans="1:4">
      <c r="A542" s="258"/>
      <c r="B542" s="308" t="s">
        <v>1193</v>
      </c>
      <c r="C542" s="143" t="s">
        <v>1</v>
      </c>
      <c r="D542" s="150">
        <f>COUNTIF('Форма МО 1'!D423:CE423,'Свод (автоматический)1'!C542)</f>
        <v>40</v>
      </c>
    </row>
    <row r="543" spans="1:4">
      <c r="A543" s="170"/>
      <c r="B543" s="309"/>
      <c r="C543" s="143" t="s">
        <v>3</v>
      </c>
      <c r="D543" s="150">
        <f>COUNTIF('Форма МО 1'!D423:CE423,'Свод (автоматический)1'!C543)</f>
        <v>0</v>
      </c>
    </row>
    <row r="544" spans="1:4" ht="28.5">
      <c r="A544" s="259" t="s">
        <v>1194</v>
      </c>
      <c r="B544" s="45" t="s">
        <v>1195</v>
      </c>
      <c r="C544" s="143" t="s">
        <v>870</v>
      </c>
      <c r="D544" s="150">
        <f>AVERAGE('Форма МО 1'!D424:CE424)</f>
        <v>88.6875</v>
      </c>
    </row>
    <row r="545" spans="1:4" ht="45">
      <c r="A545" s="259"/>
      <c r="B545" s="48" t="s">
        <v>1196</v>
      </c>
      <c r="C545" s="140" t="s">
        <v>1082</v>
      </c>
      <c r="D545" s="150">
        <f>AVERAGE('Форма МО 1'!D425:CE425)</f>
        <v>8.9</v>
      </c>
    </row>
    <row r="546" spans="1:4" ht="30">
      <c r="A546" s="259"/>
      <c r="B546" s="48" t="s">
        <v>1197</v>
      </c>
      <c r="C546" s="140" t="s">
        <v>1082</v>
      </c>
      <c r="D546" s="150">
        <f>AVERAGE('Форма МО 1'!D426:CE426)</f>
        <v>8.9250000000000007</v>
      </c>
    </row>
    <row r="547" spans="1:4">
      <c r="A547" s="259"/>
      <c r="B547" s="129" t="s">
        <v>1198</v>
      </c>
      <c r="C547" s="140" t="s">
        <v>1082</v>
      </c>
      <c r="D547" s="150">
        <f>AVERAGE('Форма МО 1'!D427:CE427)</f>
        <v>8.9499999999999993</v>
      </c>
    </row>
    <row r="548" spans="1:4">
      <c r="A548" s="259"/>
      <c r="B548" s="79" t="s">
        <v>1199</v>
      </c>
      <c r="C548" s="140" t="s">
        <v>1082</v>
      </c>
      <c r="D548" s="150">
        <f>AVERAGE('Форма МО 1'!D428:CE428)</f>
        <v>8.6999999999999993</v>
      </c>
    </row>
    <row r="549" spans="1:4" ht="30">
      <c r="A549" s="259"/>
      <c r="B549" s="81" t="s">
        <v>1200</v>
      </c>
      <c r="C549" s="143" t="s">
        <v>870</v>
      </c>
      <c r="D549" s="150">
        <f>AVERAGE('Форма МО 1'!D429:CE429)</f>
        <v>80.833333333333329</v>
      </c>
    </row>
    <row r="550" spans="1:4" ht="45">
      <c r="A550" s="259"/>
      <c r="B550" s="48" t="s">
        <v>1201</v>
      </c>
      <c r="C550" s="140" t="s">
        <v>1082</v>
      </c>
      <c r="D550" s="150">
        <f>AVERAGE('Форма МО 1'!D430:CE430)</f>
        <v>8.3000000000000007</v>
      </c>
    </row>
    <row r="551" spans="1:4" ht="45">
      <c r="A551" s="259"/>
      <c r="B551" s="48" t="s">
        <v>1202</v>
      </c>
      <c r="C551" s="140" t="s">
        <v>1082</v>
      </c>
      <c r="D551" s="150">
        <f>AVERAGE('Форма МО 1'!D431:CE431)</f>
        <v>7.3589743589743586</v>
      </c>
    </row>
    <row r="552" spans="1:4" ht="60">
      <c r="A552" s="259"/>
      <c r="B552" s="48" t="s">
        <v>1203</v>
      </c>
      <c r="C552" s="140" t="s">
        <v>1082</v>
      </c>
      <c r="D552" s="150">
        <f>AVERAGE('Форма МО 1'!D432:CE432)</f>
        <v>8.7750000000000004</v>
      </c>
    </row>
    <row r="553" spans="1:4" ht="30">
      <c r="A553" s="259"/>
      <c r="B553" s="81" t="s">
        <v>1204</v>
      </c>
      <c r="C553" s="140" t="s">
        <v>870</v>
      </c>
      <c r="D553" s="150">
        <f>AVERAGE('Форма МО 1'!D433:CE433)</f>
        <v>87</v>
      </c>
    </row>
    <row r="554" spans="1:4" ht="60">
      <c r="A554" s="259"/>
      <c r="B554" s="48" t="s">
        <v>1205</v>
      </c>
      <c r="C554" s="140" t="s">
        <v>1082</v>
      </c>
      <c r="D554" s="150">
        <f>AVERAGE('Форма МО 1'!D434:CE434)</f>
        <v>9.0512820512820511</v>
      </c>
    </row>
    <row r="555" spans="1:4" ht="30">
      <c r="A555" s="259"/>
      <c r="B555" s="48" t="s">
        <v>1206</v>
      </c>
      <c r="C555" s="140" t="s">
        <v>1082</v>
      </c>
      <c r="D555" s="150">
        <f>AVERAGE('Форма МО 1'!D435:CE435)</f>
        <v>9.0769230769230766</v>
      </c>
    </row>
    <row r="556" spans="1:4" ht="60">
      <c r="A556" s="259"/>
      <c r="B556" s="45" t="s">
        <v>1207</v>
      </c>
      <c r="C556" s="140" t="s">
        <v>1082</v>
      </c>
      <c r="D556" s="150">
        <f>AVERAGE('Форма МО 1'!D436:CE436)</f>
        <v>8.8249999999999993</v>
      </c>
    </row>
    <row r="557" spans="1:4" ht="30">
      <c r="A557" s="259"/>
      <c r="B557" s="48" t="s">
        <v>1206</v>
      </c>
      <c r="C557" s="140" t="s">
        <v>1082</v>
      </c>
      <c r="D557" s="150">
        <f>AVERAGE('Форма МО 1'!D437:CE437)</f>
        <v>8.7368421052631575</v>
      </c>
    </row>
    <row r="558" spans="1:4" ht="28.5">
      <c r="A558" s="259"/>
      <c r="B558" s="45" t="s">
        <v>1208</v>
      </c>
      <c r="C558" s="140" t="s">
        <v>870</v>
      </c>
      <c r="D558" s="150">
        <f>AVERAGE('Форма МО 1'!D438:CE438)</f>
        <v>79.249999999999972</v>
      </c>
    </row>
    <row r="559" spans="1:4" ht="45">
      <c r="A559" s="259"/>
      <c r="B559" s="48" t="s">
        <v>1209</v>
      </c>
      <c r="C559" s="140" t="s">
        <v>1082</v>
      </c>
      <c r="D559" s="150">
        <f>AVERAGE('Форма МО 1'!D439:CE439)</f>
        <v>6.9249999999999998</v>
      </c>
    </row>
    <row r="560" spans="1:4" ht="45">
      <c r="A560" s="259"/>
      <c r="B560" s="48" t="s">
        <v>1210</v>
      </c>
      <c r="C560" s="140" t="s">
        <v>1082</v>
      </c>
      <c r="D560" s="150">
        <f>AVERAGE('Форма МО 1'!D440:CE440)</f>
        <v>7.5250000000000004</v>
      </c>
    </row>
    <row r="561" spans="1:4" ht="30">
      <c r="A561" s="259"/>
      <c r="B561" s="48" t="s">
        <v>1211</v>
      </c>
      <c r="C561" s="140" t="s">
        <v>1082</v>
      </c>
      <c r="D561" s="150">
        <f>AVERAGE('Форма МО 1'!D441:CE441)</f>
        <v>9.3249999999999993</v>
      </c>
    </row>
    <row r="562" spans="1:4">
      <c r="A562" s="259"/>
      <c r="B562" s="79" t="s">
        <v>1212</v>
      </c>
      <c r="C562" s="140" t="s">
        <v>1082</v>
      </c>
      <c r="D562" s="150">
        <f>AVERAGE('Форма МО 1'!D442:CE442)</f>
        <v>9.6315789473684212</v>
      </c>
    </row>
    <row r="563" spans="1:4" ht="30">
      <c r="A563" s="260" t="s">
        <v>1213</v>
      </c>
      <c r="B563" s="48" t="s">
        <v>1214</v>
      </c>
      <c r="C563" s="140" t="s">
        <v>1082</v>
      </c>
      <c r="D563" s="150">
        <f>AVERAGE('Форма МО 1'!D443:CE443)</f>
        <v>9.6750000000000007</v>
      </c>
    </row>
    <row r="564" spans="1:4" ht="45">
      <c r="A564" s="260"/>
      <c r="B564" s="48" t="s">
        <v>1215</v>
      </c>
      <c r="C564" s="140" t="s">
        <v>1082</v>
      </c>
      <c r="D564" s="150">
        <f>AVERAGE('Форма МО 1'!D444:CE444)</f>
        <v>9.65</v>
      </c>
    </row>
    <row r="565" spans="1:4" ht="30">
      <c r="A565" s="260"/>
      <c r="B565" s="48" t="s">
        <v>1216</v>
      </c>
      <c r="C565" s="140" t="s">
        <v>1082</v>
      </c>
      <c r="D565" s="150">
        <f>AVERAGE('Форма МО 1'!D445:CE445)</f>
        <v>9.4250000000000007</v>
      </c>
    </row>
    <row r="566" spans="1:4" ht="15.75" thickBot="1">
      <c r="A566" s="260"/>
      <c r="B566" s="82" t="s">
        <v>1217</v>
      </c>
      <c r="C566" s="142" t="s">
        <v>1082</v>
      </c>
      <c r="D566" s="150">
        <f>AVERAGE('Форма МО 1'!D446:CE446)</f>
        <v>9.6999999999999993</v>
      </c>
    </row>
    <row r="567" spans="1:4" ht="15.75" thickBot="1">
      <c r="A567" s="261" t="s">
        <v>1218</v>
      </c>
      <c r="B567" s="347" t="s">
        <v>1219</v>
      </c>
      <c r="C567" s="147" t="s">
        <v>1</v>
      </c>
      <c r="D567" s="150">
        <f>COUNTIF('Форма МО 1'!D447:CE447,'Свод (автоматический)1'!C567)</f>
        <v>21</v>
      </c>
    </row>
    <row r="568" spans="1:4" ht="15.75" thickBot="1">
      <c r="A568" s="261"/>
      <c r="B568" s="325"/>
      <c r="C568" s="176" t="s">
        <v>3</v>
      </c>
      <c r="D568" s="150">
        <f>COUNTIF('Форма МО 1'!D447:CE447,'Свод (автоматический)1'!C568)</f>
        <v>19</v>
      </c>
    </row>
    <row r="569" spans="1:4" ht="45.75" thickBot="1">
      <c r="A569" s="261"/>
      <c r="B569" s="48" t="s">
        <v>1221</v>
      </c>
      <c r="C569" s="148" t="s">
        <v>870</v>
      </c>
      <c r="D569" s="150">
        <f>AVERAGE('Форма МО 1'!D448:CE448)</f>
        <v>26.375</v>
      </c>
    </row>
    <row r="570" spans="1:4" ht="15.75" thickBot="1">
      <c r="A570" s="261"/>
      <c r="B570" s="308" t="s">
        <v>1222</v>
      </c>
      <c r="C570" s="149" t="s">
        <v>1</v>
      </c>
      <c r="D570" s="150">
        <f>COUNTIF('Форма МО 1'!D449:CE449,'Свод (автоматический)1'!C570)</f>
        <v>21</v>
      </c>
    </row>
    <row r="571" spans="1:4" ht="15.75" thickBot="1">
      <c r="A571" s="261"/>
      <c r="B571" s="309"/>
      <c r="C571" s="149" t="s">
        <v>3</v>
      </c>
      <c r="D571" s="150">
        <f>COUNTIF('Форма МО 1'!D449:CE449,'Свод (автоматический)1'!C571)</f>
        <v>19</v>
      </c>
    </row>
    <row r="572" spans="1:4" ht="15.75" thickBot="1">
      <c r="A572" s="261"/>
      <c r="B572" s="345" t="s">
        <v>1170</v>
      </c>
      <c r="C572" s="149" t="s">
        <v>1</v>
      </c>
      <c r="D572" s="150">
        <f>COUNTIF('Форма МО 1'!D450:CE450,'Свод (автоматический)1'!C572)</f>
        <v>21</v>
      </c>
    </row>
    <row r="573" spans="1:4" ht="15.75" thickBot="1">
      <c r="A573" s="261"/>
      <c r="B573" s="309"/>
      <c r="C573" s="149" t="s">
        <v>3</v>
      </c>
      <c r="D573" s="150">
        <f>COUNTIF('Форма МО 1'!D450:CE450,'Свод (автоматический)1'!C573)</f>
        <v>19</v>
      </c>
    </row>
    <row r="574" spans="1:4" ht="15.75" thickBot="1">
      <c r="A574" s="261"/>
      <c r="B574" s="345" t="s">
        <v>1171</v>
      </c>
      <c r="C574" s="149" t="s">
        <v>1</v>
      </c>
      <c r="D574" s="150">
        <f>COUNTIF('Форма МО 1'!D451:CE451,'Свод (автоматический)1'!C574)</f>
        <v>21</v>
      </c>
    </row>
    <row r="575" spans="1:4" ht="15.75" thickBot="1">
      <c r="A575" s="261"/>
      <c r="B575" s="309"/>
      <c r="C575" s="149" t="s">
        <v>3</v>
      </c>
      <c r="D575" s="150">
        <f>COUNTIF('Форма МО 1'!D451:CE451,'Свод (автоматический)1'!C575)</f>
        <v>19</v>
      </c>
    </row>
    <row r="576" spans="1:4" ht="15.75" thickBot="1">
      <c r="A576" s="261"/>
      <c r="B576" s="345" t="s">
        <v>1172</v>
      </c>
      <c r="C576" s="149" t="s">
        <v>1</v>
      </c>
      <c r="D576" s="150">
        <f>COUNTIF('Форма МО 1'!D452:CE452,'Свод (автоматический)1'!C576)</f>
        <v>21</v>
      </c>
    </row>
    <row r="577" spans="1:5" ht="15.75" thickBot="1">
      <c r="A577" s="261"/>
      <c r="B577" s="309"/>
      <c r="C577" s="149" t="s">
        <v>3</v>
      </c>
      <c r="D577" s="150">
        <f>COUNTIF('Форма МО 1'!D452:CE452,'Свод (автоматический)1'!C577)</f>
        <v>19</v>
      </c>
    </row>
    <row r="578" spans="1:5" ht="15.75" thickBot="1">
      <c r="A578" s="261"/>
      <c r="B578" s="345" t="s">
        <v>1173</v>
      </c>
      <c r="C578" s="149" t="s">
        <v>1</v>
      </c>
      <c r="D578" s="150">
        <f>COUNTIF('Форма МО 1'!D453:CE453,'Свод (автоматический)1'!C578)</f>
        <v>21</v>
      </c>
    </row>
    <row r="579" spans="1:5" ht="15.75" thickBot="1">
      <c r="A579" s="261"/>
      <c r="B579" s="309"/>
      <c r="C579" s="149" t="s">
        <v>3</v>
      </c>
      <c r="D579" s="150">
        <f>COUNTIF('Форма МО 1'!D453:CE453,'Свод (автоматический)1'!C579)</f>
        <v>19</v>
      </c>
    </row>
    <row r="580" spans="1:5" ht="15.75" thickBot="1">
      <c r="A580" s="261"/>
      <c r="B580" s="345" t="s">
        <v>1174</v>
      </c>
      <c r="C580" s="149" t="s">
        <v>1</v>
      </c>
      <c r="D580" s="150">
        <f>COUNTIF('Форма МО 1'!D454:CE454,'Свод (автоматический)1'!C580)</f>
        <v>21</v>
      </c>
    </row>
    <row r="581" spans="1:5" ht="15.75" thickBot="1">
      <c r="A581" s="261"/>
      <c r="B581" s="309"/>
      <c r="C581" s="149" t="s">
        <v>3</v>
      </c>
      <c r="D581" s="150">
        <f>COUNTIF('Форма МО 1'!D454:CE454,'Свод (автоматический)1'!C581)</f>
        <v>19</v>
      </c>
    </row>
    <row r="582" spans="1:5" ht="15.75" thickBot="1">
      <c r="A582" s="261"/>
      <c r="B582" s="345" t="s">
        <v>1175</v>
      </c>
      <c r="C582" s="149" t="s">
        <v>1</v>
      </c>
      <c r="D582" s="150">
        <f>COUNTIF('Форма МО 1'!D455:CE455,'Свод (автоматический)1'!C582)</f>
        <v>21</v>
      </c>
    </row>
    <row r="583" spans="1:5" ht="15.75" thickBot="1">
      <c r="A583" s="261"/>
      <c r="B583" s="309"/>
      <c r="C583" s="149" t="s">
        <v>3</v>
      </c>
      <c r="D583" s="150">
        <f>COUNTIF('Форма МО 1'!D455:CE455,'Свод (автоматический)1'!C583)</f>
        <v>19</v>
      </c>
    </row>
    <row r="584" spans="1:5" ht="15.75" thickBot="1">
      <c r="A584" s="261"/>
      <c r="B584" s="341" t="s">
        <v>1176</v>
      </c>
      <c r="C584" s="149" t="s">
        <v>1</v>
      </c>
      <c r="D584" s="150">
        <f>COUNTIF('Форма МО 1'!D456:CE456,'Свод (автоматический)1'!C584)</f>
        <v>22</v>
      </c>
    </row>
    <row r="585" spans="1:5" ht="15.75" thickBot="1">
      <c r="A585" s="261"/>
      <c r="B585" s="309"/>
      <c r="C585" s="149" t="s">
        <v>3</v>
      </c>
      <c r="D585" s="150">
        <f>COUNTIF('Форма МО 1'!D456:CE456,'Свод (автоматический)1'!C585)</f>
        <v>18</v>
      </c>
    </row>
    <row r="586" spans="1:5" ht="15.75" thickBot="1">
      <c r="A586" s="261"/>
      <c r="B586" s="345" t="s">
        <v>1177</v>
      </c>
      <c r="C586" s="149" t="s">
        <v>1</v>
      </c>
      <c r="D586" s="150">
        <f>COUNTIF('Форма МО 1'!D457:CE457,'Свод (автоматический)1'!C586)</f>
        <v>21</v>
      </c>
    </row>
    <row r="587" spans="1:5" ht="15.75" thickBot="1">
      <c r="A587" s="261"/>
      <c r="B587" s="309"/>
      <c r="C587" s="149" t="s">
        <v>3</v>
      </c>
      <c r="D587" s="150">
        <f>COUNTIF('Форма МО 1'!D457:CE457,'Свод (автоматический)1'!C587)</f>
        <v>19</v>
      </c>
    </row>
    <row r="588" spans="1:5" ht="15.75" thickBot="1">
      <c r="A588" s="261"/>
      <c r="B588" s="341" t="s">
        <v>1178</v>
      </c>
      <c r="C588" s="149" t="s">
        <v>1</v>
      </c>
      <c r="D588" s="150">
        <f>COUNTIF('Форма МО 1'!D458:CE458,'Свод (автоматический)1'!C588)</f>
        <v>21</v>
      </c>
    </row>
    <row r="589" spans="1:5" ht="15.75" thickBot="1">
      <c r="A589" s="261"/>
      <c r="B589" s="309"/>
      <c r="C589" s="149" t="s">
        <v>3</v>
      </c>
      <c r="D589" s="150">
        <f>COUNTIF('Форма МО 1'!D458:CE458,'Свод (автоматический)1'!C589)</f>
        <v>19</v>
      </c>
    </row>
    <row r="590" spans="1:5" ht="15.75" thickBot="1">
      <c r="A590" s="261"/>
      <c r="B590" s="262" t="s">
        <v>1179</v>
      </c>
      <c r="C590" s="149" t="s">
        <v>869</v>
      </c>
      <c r="D590" s="150">
        <f>SUM('Форма МО 1'!D459:CE459)</f>
        <v>735</v>
      </c>
    </row>
    <row r="591" spans="1:5" ht="15.75" thickBot="1">
      <c r="A591" s="261"/>
      <c r="B591" s="262"/>
      <c r="C591" s="149" t="s">
        <v>870</v>
      </c>
      <c r="D591" s="150">
        <f>AVERAGE('Форма МО 1'!D460:CE460)</f>
        <v>8.8583050961913994</v>
      </c>
    </row>
    <row r="592" spans="1:5" ht="15.75" thickBot="1">
      <c r="A592" s="261"/>
      <c r="B592" s="342" t="s">
        <v>1180</v>
      </c>
      <c r="C592" s="149" t="s">
        <v>1</v>
      </c>
      <c r="D592" s="255">
        <f>COUNTIF('Форма МО 1'!D461:CE461,'Свод (автоматический)1'!C592)</f>
        <v>21</v>
      </c>
      <c r="E592" t="s">
        <v>1618</v>
      </c>
    </row>
    <row r="593" spans="1:4" ht="15.75" thickBot="1">
      <c r="A593" s="261"/>
      <c r="B593" s="325"/>
      <c r="C593" s="149" t="s">
        <v>3</v>
      </c>
      <c r="D593" s="255">
        <f>COUNTIF('Форма МО 1'!D461:CE461,'Свод (автоматический)1'!C593)</f>
        <v>18</v>
      </c>
    </row>
    <row r="594" spans="1:4" ht="15.75" thickBot="1">
      <c r="A594" s="261"/>
      <c r="B594" s="262" t="s">
        <v>1179</v>
      </c>
      <c r="C594" s="149" t="s">
        <v>869</v>
      </c>
      <c r="D594" s="150">
        <f>SUM('Форма МО 1'!D462:CE462)</f>
        <v>735</v>
      </c>
    </row>
    <row r="595" spans="1:4" ht="15.75" thickBot="1">
      <c r="A595" s="261"/>
      <c r="B595" s="262"/>
      <c r="C595" s="149" t="s">
        <v>870</v>
      </c>
      <c r="D595" s="150">
        <f>AVERAGE('Форма МО 1'!D463:CE463)</f>
        <v>8.8583050961913994</v>
      </c>
    </row>
    <row r="596" spans="1:4" ht="15.75" thickBot="1">
      <c r="A596" s="261"/>
      <c r="B596" s="342" t="s">
        <v>1181</v>
      </c>
      <c r="C596" s="149" t="s">
        <v>1</v>
      </c>
      <c r="D596" s="150">
        <f>COUNTIF('Форма МО 1'!D464:CE464,'Свод (автоматический)1'!C596)</f>
        <v>21</v>
      </c>
    </row>
    <row r="597" spans="1:4" ht="15.75" thickBot="1">
      <c r="A597" s="261"/>
      <c r="B597" s="325"/>
      <c r="C597" s="149" t="s">
        <v>3</v>
      </c>
      <c r="D597" s="150">
        <f>COUNTIF('Форма МО 1'!D464:CE464,'Свод (автоматический)1'!C597)</f>
        <v>18</v>
      </c>
    </row>
    <row r="598" spans="1:4" ht="15.75" thickBot="1">
      <c r="A598" s="261"/>
      <c r="B598" s="263" t="s">
        <v>1179</v>
      </c>
      <c r="C598" s="149" t="s">
        <v>869</v>
      </c>
      <c r="D598" s="150">
        <f>SUM('Форма МО 1'!D465:CE465)</f>
        <v>735</v>
      </c>
    </row>
    <row r="599" spans="1:4" ht="15.75" thickBot="1">
      <c r="A599" s="261"/>
      <c r="B599" s="263"/>
      <c r="C599" s="149" t="s">
        <v>870</v>
      </c>
      <c r="D599" s="150">
        <f>AVERAGE('Форма МО 1'!D466:CE466)</f>
        <v>8.8583050961913994</v>
      </c>
    </row>
    <row r="600" spans="1:4" ht="15.75" thickBot="1">
      <c r="A600" s="261"/>
      <c r="B600" s="342" t="s">
        <v>1182</v>
      </c>
      <c r="C600" s="149" t="s">
        <v>1</v>
      </c>
      <c r="D600" s="255">
        <f>COUNTIF('Форма МО 1'!D467:CE467,'Свод (автоматический)1'!C600)</f>
        <v>21</v>
      </c>
    </row>
    <row r="601" spans="1:4" ht="15.75" thickBot="1">
      <c r="A601" s="261"/>
      <c r="B601" s="325"/>
      <c r="C601" s="149" t="s">
        <v>3</v>
      </c>
      <c r="D601" s="255">
        <f>COUNTIF('Форма МО 1'!D467:CE467,'Свод (автоматический)1'!C601)</f>
        <v>18</v>
      </c>
    </row>
    <row r="602" spans="1:4" ht="15.75" thickBot="1">
      <c r="A602" s="261"/>
      <c r="B602" s="263" t="s">
        <v>1179</v>
      </c>
      <c r="C602" s="149" t="s">
        <v>869</v>
      </c>
      <c r="D602" s="150">
        <f>SUM('Форма МО 1'!D468:CE468,)</f>
        <v>735</v>
      </c>
    </row>
    <row r="603" spans="1:4" ht="15.75" thickBot="1">
      <c r="A603" s="261"/>
      <c r="B603" s="263"/>
      <c r="C603" s="149" t="s">
        <v>870</v>
      </c>
      <c r="D603" s="150">
        <f>AVERAGE('Форма МО 1'!D469:CE469)</f>
        <v>8.8583050961913994</v>
      </c>
    </row>
    <row r="604" spans="1:4" ht="15.75" thickBot="1">
      <c r="A604" s="261"/>
      <c r="B604" s="342" t="s">
        <v>1183</v>
      </c>
      <c r="C604" s="149" t="s">
        <v>1</v>
      </c>
      <c r="D604" s="255">
        <f>COUNTIF('Форма МО 1'!D470:CE470,'Свод (автоматический)1'!C604)</f>
        <v>21</v>
      </c>
    </row>
    <row r="605" spans="1:4" ht="15.75" thickBot="1">
      <c r="A605" s="261"/>
      <c r="B605" s="325"/>
      <c r="C605" s="149" t="s">
        <v>3</v>
      </c>
      <c r="D605" s="255">
        <f>COUNTIF('Форма МО 1'!D470:CE470,'Свод (автоматический)1'!C605)</f>
        <v>17</v>
      </c>
    </row>
    <row r="606" spans="1:4" ht="15.75" thickBot="1">
      <c r="A606" s="261"/>
      <c r="B606" s="263" t="s">
        <v>1179</v>
      </c>
      <c r="C606" s="149" t="s">
        <v>869</v>
      </c>
      <c r="D606" s="150">
        <f>SUM('Форма МО 1'!D471:CE471,)</f>
        <v>735</v>
      </c>
    </row>
    <row r="607" spans="1:4" ht="15.75" thickBot="1">
      <c r="A607" s="261"/>
      <c r="B607" s="263"/>
      <c r="C607" s="149" t="s">
        <v>870</v>
      </c>
      <c r="D607" s="150">
        <f>AVERAGE('Форма МО 1'!D472:CE472)</f>
        <v>8.8583050961913994</v>
      </c>
    </row>
    <row r="608" spans="1:4" ht="15.75" thickBot="1">
      <c r="A608" s="261"/>
      <c r="B608" s="341" t="s">
        <v>1184</v>
      </c>
      <c r="C608" s="149" t="s">
        <v>1</v>
      </c>
      <c r="D608" s="150">
        <f>COUNTIF('Форма МО 1'!D473:CE473,'Свод (автоматический)1'!C608)</f>
        <v>22</v>
      </c>
    </row>
    <row r="609" spans="1:4" ht="15.75" thickBot="1">
      <c r="A609" s="261"/>
      <c r="B609" s="309"/>
      <c r="C609" s="177" t="s">
        <v>3</v>
      </c>
      <c r="D609" s="150">
        <f>COUNTIF('Форма МО 1'!D473:CE473,'Свод (автоматический)1'!C609)</f>
        <v>18</v>
      </c>
    </row>
    <row r="610" spans="1:4">
      <c r="A610" s="330"/>
      <c r="B610" s="348" t="s">
        <v>1186</v>
      </c>
      <c r="C610" s="180" t="s">
        <v>1</v>
      </c>
      <c r="D610" s="178">
        <f>COUNTIF('Форма МО 1'!D474:CE474,'Свод (автоматический)1'!C610)</f>
        <v>22</v>
      </c>
    </row>
    <row r="611" spans="1:4">
      <c r="A611" s="179"/>
      <c r="B611" s="349"/>
      <c r="C611" s="181" t="s">
        <v>3</v>
      </c>
      <c r="D611" s="150">
        <f>COUNTIF('Форма МО 1'!D474:CE474,'Свод (автоматический)1'!C611)</f>
        <v>18</v>
      </c>
    </row>
    <row r="612" spans="1:4">
      <c r="A612" s="95"/>
      <c r="B612" s="96"/>
      <c r="D612" s="172"/>
    </row>
    <row r="613" spans="1:4">
      <c r="A613" s="95"/>
      <c r="B613" s="96"/>
    </row>
    <row r="614" spans="1:4">
      <c r="A614" s="95"/>
      <c r="B614" s="96"/>
    </row>
    <row r="615" spans="1:4">
      <c r="A615" s="95"/>
      <c r="B615" s="96"/>
    </row>
    <row r="616" spans="1:4">
      <c r="A616" s="95"/>
      <c r="B616" s="96"/>
    </row>
    <row r="617" spans="1:4">
      <c r="A617" s="95"/>
      <c r="B617" s="96"/>
    </row>
    <row r="618" spans="1:4">
      <c r="A618" s="95"/>
      <c r="B618" s="96"/>
    </row>
    <row r="619" spans="1:4">
      <c r="A619" s="95"/>
      <c r="B619" s="96"/>
    </row>
    <row r="620" spans="1:4">
      <c r="A620" s="95"/>
      <c r="B620" s="96"/>
    </row>
    <row r="621" spans="1:4">
      <c r="A621" s="95"/>
      <c r="B621" s="96"/>
    </row>
    <row r="622" spans="1:4">
      <c r="A622" s="95"/>
      <c r="B622" s="96"/>
    </row>
    <row r="623" spans="1:4">
      <c r="A623" s="95"/>
      <c r="B623" s="96"/>
    </row>
    <row r="624" spans="1:4">
      <c r="A624" s="95"/>
      <c r="B624" s="96"/>
    </row>
    <row r="625" spans="1:2">
      <c r="A625" s="95"/>
      <c r="B625" s="96"/>
    </row>
    <row r="626" spans="1:2">
      <c r="A626" s="95"/>
      <c r="B626" s="96"/>
    </row>
    <row r="627" spans="1:2">
      <c r="A627" s="95"/>
      <c r="B627" s="96"/>
    </row>
    <row r="628" spans="1:2">
      <c r="A628" s="95"/>
      <c r="B628" s="96"/>
    </row>
    <row r="629" spans="1:2">
      <c r="A629" s="95"/>
      <c r="B629" s="96"/>
    </row>
    <row r="630" spans="1:2">
      <c r="A630" s="95"/>
      <c r="B630" s="96"/>
    </row>
    <row r="631" spans="1:2">
      <c r="A631" s="95"/>
      <c r="B631" s="96"/>
    </row>
    <row r="632" spans="1:2">
      <c r="A632" s="95"/>
      <c r="B632" s="96"/>
    </row>
    <row r="633" spans="1:2">
      <c r="A633" s="95"/>
      <c r="B633" s="96"/>
    </row>
    <row r="634" spans="1:2">
      <c r="A634" s="95"/>
      <c r="B634" s="96"/>
    </row>
    <row r="635" spans="1:2">
      <c r="A635" s="95"/>
      <c r="B635" s="96"/>
    </row>
    <row r="636" spans="1:2">
      <c r="A636" s="95"/>
      <c r="B636" s="96"/>
    </row>
    <row r="637" spans="1:2">
      <c r="A637" s="95"/>
      <c r="B637" s="96"/>
    </row>
    <row r="638" spans="1:2">
      <c r="A638" s="95"/>
      <c r="B638" s="96"/>
    </row>
    <row r="639" spans="1:2">
      <c r="A639" s="95"/>
      <c r="B639" s="96"/>
    </row>
    <row r="640" spans="1:2">
      <c r="A640" s="95"/>
      <c r="B640" s="96"/>
    </row>
    <row r="641" spans="1:2">
      <c r="A641" s="95"/>
      <c r="B641" s="96"/>
    </row>
    <row r="642" spans="1:2">
      <c r="A642" s="95"/>
      <c r="B642" s="96"/>
    </row>
    <row r="643" spans="1:2">
      <c r="A643" s="95"/>
      <c r="B643" s="96"/>
    </row>
    <row r="644" spans="1:2">
      <c r="A644" s="95"/>
      <c r="B644" s="96"/>
    </row>
    <row r="645" spans="1:2">
      <c r="A645" s="95"/>
      <c r="B645" s="96"/>
    </row>
    <row r="646" spans="1:2">
      <c r="A646" s="95"/>
      <c r="B646" s="96"/>
    </row>
    <row r="647" spans="1:2">
      <c r="A647" s="95"/>
      <c r="B647" s="96"/>
    </row>
    <row r="648" spans="1:2">
      <c r="A648" s="95"/>
      <c r="B648" s="96"/>
    </row>
    <row r="649" spans="1:2">
      <c r="A649" s="95"/>
      <c r="B649" s="96"/>
    </row>
    <row r="650" spans="1:2">
      <c r="A650" s="95"/>
      <c r="B650" s="96"/>
    </row>
    <row r="651" spans="1:2">
      <c r="A651" s="95"/>
      <c r="B651" s="96"/>
    </row>
    <row r="652" spans="1:2">
      <c r="A652" s="95"/>
      <c r="B652" s="96"/>
    </row>
    <row r="653" spans="1:2">
      <c r="A653" s="95"/>
      <c r="B653" s="96"/>
    </row>
    <row r="654" spans="1:2">
      <c r="A654" s="95"/>
      <c r="B654" s="96"/>
    </row>
    <row r="655" spans="1:2">
      <c r="A655" s="95"/>
      <c r="B655" s="96"/>
    </row>
    <row r="656" spans="1:2">
      <c r="A656" s="95"/>
      <c r="B656" s="96"/>
    </row>
    <row r="657" spans="1:2">
      <c r="A657" s="95"/>
      <c r="B657" s="96"/>
    </row>
    <row r="658" spans="1:2">
      <c r="A658" s="95"/>
      <c r="B658" s="96"/>
    </row>
    <row r="659" spans="1:2">
      <c r="A659" s="95"/>
      <c r="B659" s="96"/>
    </row>
    <row r="660" spans="1:2">
      <c r="A660" s="95"/>
      <c r="B660" s="96"/>
    </row>
    <row r="661" spans="1:2">
      <c r="A661" s="95"/>
      <c r="B661" s="96"/>
    </row>
    <row r="662" spans="1:2">
      <c r="A662" s="95"/>
      <c r="B662" s="96"/>
    </row>
    <row r="663" spans="1:2">
      <c r="A663" s="95"/>
      <c r="B663" s="96"/>
    </row>
    <row r="664" spans="1:2">
      <c r="A664" s="95"/>
      <c r="B664" s="96"/>
    </row>
    <row r="665" spans="1:2">
      <c r="A665" s="95"/>
      <c r="B665" s="96"/>
    </row>
    <row r="666" spans="1:2">
      <c r="A666" s="95"/>
      <c r="B666" s="96"/>
    </row>
    <row r="667" spans="1:2">
      <c r="A667" s="95"/>
      <c r="B667" s="96"/>
    </row>
    <row r="668" spans="1:2">
      <c r="A668" s="95"/>
      <c r="B668" s="96"/>
    </row>
    <row r="669" spans="1:2">
      <c r="A669" s="95"/>
      <c r="B669" s="96"/>
    </row>
    <row r="670" spans="1:2">
      <c r="A670" s="95"/>
      <c r="B670" s="96"/>
    </row>
    <row r="671" spans="1:2">
      <c r="A671" s="95"/>
      <c r="B671" s="96"/>
    </row>
    <row r="672" spans="1:2">
      <c r="A672" s="95"/>
      <c r="B672" s="96"/>
    </row>
    <row r="673" spans="1:2">
      <c r="A673" s="95"/>
      <c r="B673" s="96"/>
    </row>
    <row r="674" spans="1:2">
      <c r="A674" s="95"/>
      <c r="B674" s="96"/>
    </row>
    <row r="675" spans="1:2">
      <c r="A675" s="95"/>
      <c r="B675" s="96"/>
    </row>
    <row r="676" spans="1:2">
      <c r="A676" s="95"/>
      <c r="B676" s="96"/>
    </row>
    <row r="677" spans="1:2">
      <c r="A677" s="95"/>
      <c r="B677" s="96"/>
    </row>
    <row r="678" spans="1:2">
      <c r="A678" s="95"/>
      <c r="B678" s="96"/>
    </row>
    <row r="679" spans="1:2">
      <c r="A679" s="95"/>
      <c r="B679" s="96"/>
    </row>
    <row r="680" spans="1:2">
      <c r="A680" s="95"/>
      <c r="B680" s="96"/>
    </row>
    <row r="681" spans="1:2">
      <c r="A681" s="95"/>
      <c r="B681" s="96"/>
    </row>
    <row r="682" spans="1:2">
      <c r="A682" s="95"/>
      <c r="B682" s="96"/>
    </row>
    <row r="683" spans="1:2">
      <c r="A683" s="95"/>
      <c r="B683" s="96"/>
    </row>
    <row r="684" spans="1:2">
      <c r="A684" s="95"/>
      <c r="B684" s="96"/>
    </row>
    <row r="685" spans="1:2">
      <c r="A685" s="95"/>
      <c r="B685" s="96"/>
    </row>
    <row r="686" spans="1:2">
      <c r="A686" s="95"/>
      <c r="B686" s="96"/>
    </row>
    <row r="687" spans="1:2">
      <c r="A687" s="95"/>
      <c r="B687" s="96"/>
    </row>
    <row r="688" spans="1:2">
      <c r="A688" s="95"/>
      <c r="B688" s="96"/>
    </row>
    <row r="689" spans="1:2">
      <c r="A689" s="95"/>
      <c r="B689" s="96"/>
    </row>
    <row r="690" spans="1:2">
      <c r="A690" s="95"/>
      <c r="B690" s="96"/>
    </row>
    <row r="691" spans="1:2">
      <c r="A691" s="95"/>
      <c r="B691" s="96"/>
    </row>
    <row r="692" spans="1:2">
      <c r="A692" s="95"/>
      <c r="B692" s="96"/>
    </row>
    <row r="693" spans="1:2">
      <c r="A693" s="95"/>
      <c r="B693" s="96"/>
    </row>
    <row r="694" spans="1:2">
      <c r="A694" s="95"/>
      <c r="B694" s="96"/>
    </row>
    <row r="695" spans="1:2">
      <c r="A695" s="95"/>
      <c r="B695" s="96"/>
    </row>
    <row r="696" spans="1:2">
      <c r="A696" s="95"/>
      <c r="B696" s="96"/>
    </row>
    <row r="697" spans="1:2">
      <c r="A697" s="95"/>
      <c r="B697" s="96"/>
    </row>
    <row r="698" spans="1:2">
      <c r="A698" s="95"/>
      <c r="B698" s="96"/>
    </row>
    <row r="699" spans="1:2">
      <c r="A699" s="95"/>
      <c r="B699" s="96"/>
    </row>
    <row r="700" spans="1:2">
      <c r="A700" s="95"/>
      <c r="B700" s="96"/>
    </row>
    <row r="701" spans="1:2">
      <c r="A701" s="95"/>
      <c r="B701" s="96"/>
    </row>
    <row r="702" spans="1:2">
      <c r="A702" s="95"/>
      <c r="B702" s="96"/>
    </row>
    <row r="703" spans="1:2">
      <c r="A703" s="95"/>
      <c r="B703" s="96"/>
    </row>
    <row r="704" spans="1:2">
      <c r="A704" s="95"/>
      <c r="B704" s="96"/>
    </row>
    <row r="705" spans="1:2">
      <c r="A705" s="95"/>
      <c r="B705" s="96"/>
    </row>
    <row r="706" spans="1:2">
      <c r="A706" s="95"/>
      <c r="B706" s="96"/>
    </row>
    <row r="707" spans="1:2">
      <c r="A707" s="95"/>
      <c r="B707" s="96"/>
    </row>
    <row r="708" spans="1:2">
      <c r="A708" s="95"/>
      <c r="B708" s="96"/>
    </row>
    <row r="709" spans="1:2">
      <c r="A709" s="95"/>
      <c r="B709" s="96"/>
    </row>
    <row r="710" spans="1:2">
      <c r="A710" s="95"/>
      <c r="B710" s="96"/>
    </row>
    <row r="711" spans="1:2">
      <c r="A711" s="95"/>
      <c r="B711" s="96"/>
    </row>
    <row r="712" spans="1:2">
      <c r="A712" s="95"/>
      <c r="B712" s="96"/>
    </row>
    <row r="713" spans="1:2">
      <c r="A713" s="95"/>
      <c r="B713" s="96"/>
    </row>
    <row r="714" spans="1:2">
      <c r="A714" s="95"/>
      <c r="B714" s="96"/>
    </row>
    <row r="715" spans="1:2">
      <c r="A715" s="95"/>
      <c r="B715" s="96"/>
    </row>
    <row r="716" spans="1:2">
      <c r="A716" s="95"/>
      <c r="B716" s="96"/>
    </row>
    <row r="717" spans="1:2">
      <c r="A717" s="95"/>
      <c r="B717" s="96"/>
    </row>
    <row r="718" spans="1:2">
      <c r="A718" s="95"/>
      <c r="B718" s="96"/>
    </row>
    <row r="719" spans="1:2">
      <c r="A719" s="95"/>
      <c r="B719" s="96"/>
    </row>
    <row r="720" spans="1:2">
      <c r="A720" s="95"/>
      <c r="B720" s="96"/>
    </row>
    <row r="721" spans="1:2">
      <c r="A721" s="95"/>
      <c r="B721" s="96"/>
    </row>
    <row r="722" spans="1:2">
      <c r="A722" s="95"/>
      <c r="B722" s="96"/>
    </row>
    <row r="723" spans="1:2">
      <c r="A723" s="95"/>
      <c r="B723" s="96"/>
    </row>
    <row r="724" spans="1:2">
      <c r="A724" s="95"/>
      <c r="B724" s="96"/>
    </row>
    <row r="725" spans="1:2">
      <c r="A725" s="95"/>
      <c r="B725" s="96"/>
    </row>
    <row r="726" spans="1:2">
      <c r="A726" s="95"/>
      <c r="B726" s="96"/>
    </row>
    <row r="727" spans="1:2">
      <c r="A727" s="95"/>
      <c r="B727" s="96"/>
    </row>
  </sheetData>
  <sheetProtection sheet="1" objects="1" scenarios="1"/>
  <mergeCells count="281">
    <mergeCell ref="B567:B568"/>
    <mergeCell ref="B570:B571"/>
    <mergeCell ref="B572:B573"/>
    <mergeCell ref="B574:B575"/>
    <mergeCell ref="B576:B577"/>
    <mergeCell ref="B604:B605"/>
    <mergeCell ref="B608:B609"/>
    <mergeCell ref="B610:B611"/>
    <mergeCell ref="B578:B579"/>
    <mergeCell ref="B580:B581"/>
    <mergeCell ref="B582:B583"/>
    <mergeCell ref="B584:B585"/>
    <mergeCell ref="B586:B587"/>
    <mergeCell ref="B588:B589"/>
    <mergeCell ref="B592:B593"/>
    <mergeCell ref="B596:B597"/>
    <mergeCell ref="B600:B601"/>
    <mergeCell ref="B590:B591"/>
    <mergeCell ref="B594:B595"/>
    <mergeCell ref="B598:B599"/>
    <mergeCell ref="B602:B603"/>
    <mergeCell ref="B606:B607"/>
    <mergeCell ref="B517:B518"/>
    <mergeCell ref="B521:B522"/>
    <mergeCell ref="B525:B526"/>
    <mergeCell ref="B529:B530"/>
    <mergeCell ref="B531:B532"/>
    <mergeCell ref="B533:B534"/>
    <mergeCell ref="B538:B539"/>
    <mergeCell ref="B540:B541"/>
    <mergeCell ref="B542:B543"/>
    <mergeCell ref="A538:A542"/>
    <mergeCell ref="B437:B438"/>
    <mergeCell ref="A439:A449"/>
    <mergeCell ref="A450:A459"/>
    <mergeCell ref="A460:A461"/>
    <mergeCell ref="A463:A477"/>
    <mergeCell ref="A478:A487"/>
    <mergeCell ref="B423:B424"/>
    <mergeCell ref="B426:B427"/>
    <mergeCell ref="B428:B429"/>
    <mergeCell ref="B430:B431"/>
    <mergeCell ref="B433:B434"/>
    <mergeCell ref="B435:B436"/>
    <mergeCell ref="B461:B462"/>
    <mergeCell ref="B488:B489"/>
    <mergeCell ref="B491:B492"/>
    <mergeCell ref="B493:B494"/>
    <mergeCell ref="B495:B496"/>
    <mergeCell ref="B497:B498"/>
    <mergeCell ref="B499:B500"/>
    <mergeCell ref="B501:B502"/>
    <mergeCell ref="B503:B504"/>
    <mergeCell ref="B505:B506"/>
    <mergeCell ref="B507:B508"/>
    <mergeCell ref="B376:B377"/>
    <mergeCell ref="A2:B3"/>
    <mergeCell ref="A4:B6"/>
    <mergeCell ref="B13:B14"/>
    <mergeCell ref="B511:B512"/>
    <mergeCell ref="B515:B516"/>
    <mergeCell ref="B519:B520"/>
    <mergeCell ref="B523:B524"/>
    <mergeCell ref="B527:B528"/>
    <mergeCell ref="B399:B400"/>
    <mergeCell ref="B402:B403"/>
    <mergeCell ref="B405:B406"/>
    <mergeCell ref="B141:B14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509:B510"/>
    <mergeCell ref="B513:B514"/>
    <mergeCell ref="A349:A360"/>
    <mergeCell ref="B349:B350"/>
    <mergeCell ref="B351:B352"/>
    <mergeCell ref="B353:B354"/>
    <mergeCell ref="B355:B356"/>
    <mergeCell ref="B357:B358"/>
    <mergeCell ref="B408:B409"/>
    <mergeCell ref="A411:A438"/>
    <mergeCell ref="B412:B413"/>
    <mergeCell ref="B414:B415"/>
    <mergeCell ref="B416:B417"/>
    <mergeCell ref="B419:B420"/>
    <mergeCell ref="B421:B422"/>
    <mergeCell ref="A361:A380"/>
    <mergeCell ref="A383:A397"/>
    <mergeCell ref="B384:B385"/>
    <mergeCell ref="B387:B388"/>
    <mergeCell ref="B390:B391"/>
    <mergeCell ref="B393:B394"/>
    <mergeCell ref="B396:B397"/>
    <mergeCell ref="B378:B379"/>
    <mergeCell ref="B380:B381"/>
    <mergeCell ref="B367:B368"/>
    <mergeCell ref="B373:B374"/>
    <mergeCell ref="A337:A340"/>
    <mergeCell ref="B337:B338"/>
    <mergeCell ref="B339:B340"/>
    <mergeCell ref="B311:B312"/>
    <mergeCell ref="B313:B314"/>
    <mergeCell ref="B315:B316"/>
    <mergeCell ref="B317:B318"/>
    <mergeCell ref="B319:B320"/>
    <mergeCell ref="A321:A336"/>
    <mergeCell ref="B321:B322"/>
    <mergeCell ref="B323:B324"/>
    <mergeCell ref="B325:B326"/>
    <mergeCell ref="B327:B328"/>
    <mergeCell ref="A226:A279"/>
    <mergeCell ref="A282:A310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39:B240"/>
    <mergeCell ref="B242:B243"/>
    <mergeCell ref="B244:B245"/>
    <mergeCell ref="B246:B247"/>
    <mergeCell ref="B248:B249"/>
    <mergeCell ref="B250:B251"/>
    <mergeCell ref="B252:B253"/>
    <mergeCell ref="B254:B255"/>
    <mergeCell ref="B257:B258"/>
    <mergeCell ref="B259:B260"/>
    <mergeCell ref="B261:B262"/>
    <mergeCell ref="B263:B264"/>
    <mergeCell ref="B265:B266"/>
    <mergeCell ref="B267:B268"/>
    <mergeCell ref="A195:A197"/>
    <mergeCell ref="A199:A208"/>
    <mergeCell ref="A210:A214"/>
    <mergeCell ref="A216:A225"/>
    <mergeCell ref="A77:A81"/>
    <mergeCell ref="A82:A92"/>
    <mergeCell ref="A94:A108"/>
    <mergeCell ref="A109:A121"/>
    <mergeCell ref="A123:A141"/>
    <mergeCell ref="A143:A153"/>
    <mergeCell ref="A1:B1"/>
    <mergeCell ref="A488:A537"/>
    <mergeCell ref="A544:A562"/>
    <mergeCell ref="A563:A566"/>
    <mergeCell ref="A567:A610"/>
    <mergeCell ref="A398:A409"/>
    <mergeCell ref="A341:A348"/>
    <mergeCell ref="A311:A320"/>
    <mergeCell ref="A57:A65"/>
    <mergeCell ref="A67:A72"/>
    <mergeCell ref="A12:B12"/>
    <mergeCell ref="A15:B15"/>
    <mergeCell ref="A16:B17"/>
    <mergeCell ref="A18:B18"/>
    <mergeCell ref="A19:B20"/>
    <mergeCell ref="A21:A56"/>
    <mergeCell ref="B23:B24"/>
    <mergeCell ref="B25:B26"/>
    <mergeCell ref="B27:B28"/>
    <mergeCell ref="B29:B30"/>
    <mergeCell ref="B44:B45"/>
    <mergeCell ref="B47:B48"/>
    <mergeCell ref="A155:A183"/>
    <mergeCell ref="A185:A193"/>
    <mergeCell ref="B59:B60"/>
    <mergeCell ref="B61:B62"/>
    <mergeCell ref="B63:B64"/>
    <mergeCell ref="B65:B66"/>
    <mergeCell ref="B67:B68"/>
    <mergeCell ref="B69:B70"/>
    <mergeCell ref="A8:B8"/>
    <mergeCell ref="A9:B9"/>
    <mergeCell ref="A10:B10"/>
    <mergeCell ref="A11:B11"/>
    <mergeCell ref="B49:B50"/>
    <mergeCell ref="B51:B52"/>
    <mergeCell ref="B53:B54"/>
    <mergeCell ref="B55:B56"/>
    <mergeCell ref="B31:B32"/>
    <mergeCell ref="B33:B34"/>
    <mergeCell ref="B36:B37"/>
    <mergeCell ref="B38:B39"/>
    <mergeCell ref="B40:B41"/>
    <mergeCell ref="B42:B43"/>
    <mergeCell ref="A73:B74"/>
    <mergeCell ref="A75:B76"/>
    <mergeCell ref="B77:B78"/>
    <mergeCell ref="B79:B80"/>
    <mergeCell ref="B82:B83"/>
    <mergeCell ref="B84:B85"/>
    <mergeCell ref="B86:B87"/>
    <mergeCell ref="B88:B89"/>
    <mergeCell ref="B90:B91"/>
    <mergeCell ref="B121:B122"/>
    <mergeCell ref="B92:B93"/>
    <mergeCell ref="B94:B95"/>
    <mergeCell ref="B96:B97"/>
    <mergeCell ref="B109:B110"/>
    <mergeCell ref="B111:B112"/>
    <mergeCell ref="B113:B114"/>
    <mergeCell ref="B115:B116"/>
    <mergeCell ref="B117:B118"/>
    <mergeCell ref="B119:B120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7:B228"/>
    <mergeCell ref="B229:B230"/>
    <mergeCell ref="B231:B232"/>
    <mergeCell ref="B233:B234"/>
    <mergeCell ref="B235:B236"/>
    <mergeCell ref="B237:B238"/>
    <mergeCell ref="B269:B270"/>
    <mergeCell ref="B271:B272"/>
    <mergeCell ref="B273:B274"/>
    <mergeCell ref="B275:B276"/>
    <mergeCell ref="B277:B278"/>
    <mergeCell ref="B279:B280"/>
    <mergeCell ref="B361:B362"/>
    <mergeCell ref="B363:B364"/>
    <mergeCell ref="B365:B366"/>
    <mergeCell ref="B299:B300"/>
    <mergeCell ref="B301:B302"/>
    <mergeCell ref="B303:B304"/>
    <mergeCell ref="B305:B306"/>
    <mergeCell ref="B307:B308"/>
    <mergeCell ref="B309:B310"/>
    <mergeCell ref="B329:B330"/>
    <mergeCell ref="B331:B332"/>
    <mergeCell ref="B333:B334"/>
    <mergeCell ref="B335:B336"/>
    <mergeCell ref="B341:B342"/>
    <mergeCell ref="B343:B344"/>
    <mergeCell ref="B345:B346"/>
    <mergeCell ref="B347:B34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0"/>
  <sheetViews>
    <sheetView topLeftCell="A211" workbookViewId="0">
      <selection activeCell="D237" sqref="D237"/>
    </sheetView>
  </sheetViews>
  <sheetFormatPr defaultRowHeight="15"/>
  <cols>
    <col min="1" max="1" width="14.7109375" customWidth="1"/>
    <col min="2" max="2" width="64.140625" customWidth="1"/>
    <col min="3" max="3" width="11.85546875" customWidth="1"/>
    <col min="4" max="4" width="46.85546875" customWidth="1"/>
  </cols>
  <sheetData>
    <row r="1" spans="1:4" ht="15.75" thickBot="1">
      <c r="A1" s="307" t="s">
        <v>1226</v>
      </c>
      <c r="B1" s="307"/>
      <c r="C1" s="101" t="s">
        <v>842</v>
      </c>
      <c r="D1" s="152" t="str">
        <f>'Форма МО 2'!D4</f>
        <v>г. Пятигорск</v>
      </c>
    </row>
    <row r="2" spans="1:4" ht="34.5" customHeight="1" thickBot="1">
      <c r="A2" s="303" t="s">
        <v>1166</v>
      </c>
      <c r="B2" s="357" t="s">
        <v>1167</v>
      </c>
      <c r="C2" s="106" t="s">
        <v>1</v>
      </c>
      <c r="D2" s="152">
        <f>COUNTIF('Форма МО 2'!D7:CE7,'Свод (автоматический)2'!C2)</f>
        <v>40</v>
      </c>
    </row>
    <row r="3" spans="1:4" ht="34.5" customHeight="1" thickBot="1">
      <c r="A3" s="303"/>
      <c r="B3" s="353"/>
      <c r="C3" s="106" t="s">
        <v>3</v>
      </c>
      <c r="D3" s="152">
        <f>COUNTIF('Форма МО 2'!D7:CE7,'Свод (автоматический)2'!C3)</f>
        <v>0</v>
      </c>
    </row>
    <row r="4" spans="1:4" ht="53.25" customHeight="1" thickBot="1">
      <c r="A4" s="303"/>
      <c r="B4" s="105" t="s">
        <v>1168</v>
      </c>
      <c r="C4" s="106" t="s">
        <v>870</v>
      </c>
      <c r="D4" s="152">
        <f>AVERAGE('Форма МО 2'!D8:CE8)</f>
        <v>100</v>
      </c>
    </row>
    <row r="5" spans="1:4" ht="21" customHeight="1" thickBot="1">
      <c r="A5" s="303"/>
      <c r="B5" s="358" t="s">
        <v>1169</v>
      </c>
      <c r="C5" s="106" t="s">
        <v>1</v>
      </c>
      <c r="D5" s="152">
        <f>COUNTIF('Форма МО 2'!D9:CE9,C5)</f>
        <v>40</v>
      </c>
    </row>
    <row r="6" spans="1:4" ht="18" customHeight="1" thickBot="1">
      <c r="A6" s="303"/>
      <c r="B6" s="353"/>
      <c r="C6" s="106" t="s">
        <v>3</v>
      </c>
      <c r="D6" s="152">
        <f>COUNTIF('Форма МО 2'!D9:CE9,C6)</f>
        <v>0</v>
      </c>
    </row>
    <row r="7" spans="1:4" ht="16.5" customHeight="1" thickBot="1">
      <c r="A7" s="303"/>
      <c r="B7" s="359" t="s">
        <v>1170</v>
      </c>
      <c r="C7" s="106" t="s">
        <v>1</v>
      </c>
      <c r="D7" s="152">
        <f>COUNTIF('Форма МО 2'!D10:CE10,C7)</f>
        <v>40</v>
      </c>
    </row>
    <row r="8" spans="1:4" ht="13.5" customHeight="1" thickBot="1">
      <c r="A8" s="303"/>
      <c r="B8" s="353"/>
      <c r="C8" s="106" t="s">
        <v>3</v>
      </c>
      <c r="D8" s="152">
        <f>COUNTIF('Форма МО 2'!D10:CE10,C8)</f>
        <v>0</v>
      </c>
    </row>
    <row r="9" spans="1:4" ht="13.5" customHeight="1" thickBot="1">
      <c r="A9" s="303"/>
      <c r="B9" s="359" t="s">
        <v>1171</v>
      </c>
      <c r="C9" s="106" t="s">
        <v>1</v>
      </c>
      <c r="D9" s="152">
        <f>COUNTIF('Форма МО 2'!D11:CE11,C9)</f>
        <v>40</v>
      </c>
    </row>
    <row r="10" spans="1:4" ht="16.5" customHeight="1" thickBot="1">
      <c r="A10" s="303"/>
      <c r="B10" s="353"/>
      <c r="C10" s="106" t="s">
        <v>3</v>
      </c>
      <c r="D10" s="152">
        <f>COUNTIF('Форма МО 2'!D11:CE11,C10)</f>
        <v>0</v>
      </c>
    </row>
    <row r="11" spans="1:4" ht="15" customHeight="1" thickBot="1">
      <c r="A11" s="303"/>
      <c r="B11" s="359" t="s">
        <v>1172</v>
      </c>
      <c r="C11" s="106" t="s">
        <v>1</v>
      </c>
      <c r="D11" s="152">
        <f>COUNTIF('Форма МО 2'!D12:CE12,C11)</f>
        <v>40</v>
      </c>
    </row>
    <row r="12" spans="1:4" ht="14.25" customHeight="1" thickBot="1">
      <c r="A12" s="303"/>
      <c r="B12" s="353"/>
      <c r="C12" s="106" t="s">
        <v>3</v>
      </c>
      <c r="D12" s="152">
        <f>COUNTIF('Форма МО 2'!D12:CE12,C12)</f>
        <v>0</v>
      </c>
    </row>
    <row r="13" spans="1:4" ht="17.25" customHeight="1" thickBot="1">
      <c r="A13" s="303"/>
      <c r="B13" s="359" t="s">
        <v>1173</v>
      </c>
      <c r="C13" s="106" t="s">
        <v>1</v>
      </c>
      <c r="D13" s="152">
        <f>COUNTIF('Форма МО 2'!D13:CE13,C13)</f>
        <v>40</v>
      </c>
    </row>
    <row r="14" spans="1:4" ht="16.5" customHeight="1" thickBot="1">
      <c r="A14" s="303"/>
      <c r="B14" s="353"/>
      <c r="C14" s="106" t="s">
        <v>3</v>
      </c>
      <c r="D14" s="152">
        <f>COUNTIF('Форма МО 2'!D13:CE13,C14)</f>
        <v>0</v>
      </c>
    </row>
    <row r="15" spans="1:4" ht="16.5" customHeight="1" thickBot="1">
      <c r="A15" s="303"/>
      <c r="B15" s="359" t="s">
        <v>1174</v>
      </c>
      <c r="C15" s="106" t="s">
        <v>1</v>
      </c>
      <c r="D15" s="152">
        <f>COUNTIF('Форма МО 2'!D14:CE14,C15)</f>
        <v>40</v>
      </c>
    </row>
    <row r="16" spans="1:4" ht="14.25" customHeight="1" thickBot="1">
      <c r="A16" s="303"/>
      <c r="B16" s="353"/>
      <c r="C16" s="106" t="s">
        <v>3</v>
      </c>
      <c r="D16" s="152">
        <f>COUNTIF('Форма МО 2'!D14:CE14,C16)</f>
        <v>0</v>
      </c>
    </row>
    <row r="17" spans="1:4" ht="15" customHeight="1" thickBot="1">
      <c r="A17" s="303"/>
      <c r="B17" s="359" t="s">
        <v>1175</v>
      </c>
      <c r="C17" s="106" t="s">
        <v>1</v>
      </c>
      <c r="D17" s="152">
        <f>COUNTIF('Форма МО 2'!D15:CE15,C17)</f>
        <v>40</v>
      </c>
    </row>
    <row r="18" spans="1:4" ht="17.25" customHeight="1" thickBot="1">
      <c r="A18" s="303"/>
      <c r="B18" s="353"/>
      <c r="C18" s="106" t="s">
        <v>3</v>
      </c>
      <c r="D18" s="152">
        <f>COUNTIF('Форма МО 2'!D15:CE15,C18)</f>
        <v>0</v>
      </c>
    </row>
    <row r="19" spans="1:4" ht="17.25" customHeight="1" thickBot="1">
      <c r="A19" s="303"/>
      <c r="B19" s="356" t="s">
        <v>1176</v>
      </c>
      <c r="C19" s="106" t="s">
        <v>1</v>
      </c>
      <c r="D19" s="152">
        <f>COUNTIF('Форма МО 2'!D16:CE16,C19)</f>
        <v>40</v>
      </c>
    </row>
    <row r="20" spans="1:4" ht="20.25" customHeight="1" thickBot="1">
      <c r="A20" s="303"/>
      <c r="B20" s="353"/>
      <c r="C20" s="106" t="s">
        <v>3</v>
      </c>
      <c r="D20" s="152">
        <f>COUNTIF('Форма МО 2'!D16:CE16,C20)</f>
        <v>0</v>
      </c>
    </row>
    <row r="21" spans="1:4" ht="21.75" customHeight="1" thickBot="1">
      <c r="A21" s="303"/>
      <c r="B21" s="359" t="s">
        <v>1177</v>
      </c>
      <c r="C21" s="106" t="s">
        <v>1</v>
      </c>
      <c r="D21" s="152">
        <f>COUNTIF('Форма МО 2'!D17:CE17,C21)</f>
        <v>40</v>
      </c>
    </row>
    <row r="22" spans="1:4" ht="25.5" customHeight="1" thickBot="1">
      <c r="A22" s="303"/>
      <c r="B22" s="353"/>
      <c r="C22" s="106" t="s">
        <v>3</v>
      </c>
      <c r="D22" s="152">
        <f>COUNTIF('Форма МО 2'!D17:CE17,C22)</f>
        <v>0</v>
      </c>
    </row>
    <row r="23" spans="1:4" ht="18" customHeight="1" thickBot="1">
      <c r="A23" s="303"/>
      <c r="B23" s="356" t="s">
        <v>1178</v>
      </c>
      <c r="C23" s="106" t="s">
        <v>1</v>
      </c>
      <c r="D23" s="152">
        <f>COUNTIF('Форма МО 2'!D18:CE18,C23)</f>
        <v>40</v>
      </c>
    </row>
    <row r="24" spans="1:4" ht="27" customHeight="1" thickBot="1">
      <c r="A24" s="303"/>
      <c r="B24" s="353"/>
      <c r="C24" s="106" t="s">
        <v>3</v>
      </c>
      <c r="D24" s="152">
        <f>COUNTIF('Форма МО 2'!D18:CE18,C24)</f>
        <v>0</v>
      </c>
    </row>
    <row r="25" spans="1:4" ht="27" customHeight="1" thickBot="1">
      <c r="A25" s="303"/>
      <c r="B25" s="304" t="s">
        <v>1179</v>
      </c>
      <c r="C25" s="106" t="s">
        <v>869</v>
      </c>
      <c r="D25" s="152">
        <f>SUM('Форма МО 2'!D19:CE19)</f>
        <v>8337</v>
      </c>
    </row>
    <row r="26" spans="1:4" ht="27" customHeight="1" thickBot="1">
      <c r="A26" s="303"/>
      <c r="B26" s="304"/>
      <c r="C26" s="106" t="s">
        <v>870</v>
      </c>
      <c r="D26" s="152" t="e">
        <f>AVERAGE('Форма МО 2'!D20:CE20)</f>
        <v>#REF!</v>
      </c>
    </row>
    <row r="27" spans="1:4" ht="16.5" customHeight="1" thickBot="1">
      <c r="A27" s="303"/>
      <c r="B27" s="350" t="s">
        <v>1180</v>
      </c>
      <c r="C27" s="106" t="s">
        <v>1</v>
      </c>
      <c r="D27" s="152">
        <f>COUNTIF('Форма МО 2'!D21:CE21,C27)</f>
        <v>40</v>
      </c>
    </row>
    <row r="28" spans="1:4" ht="15" customHeight="1" thickBot="1">
      <c r="A28" s="303"/>
      <c r="B28" s="351"/>
      <c r="C28" s="106" t="s">
        <v>3</v>
      </c>
      <c r="D28" s="152">
        <f>COUNTIF('Форма МО 2'!D21:CE21,C28)</f>
        <v>0</v>
      </c>
    </row>
    <row r="29" spans="1:4" ht="20.25" customHeight="1" thickBot="1">
      <c r="A29" s="303"/>
      <c r="B29" s="304" t="s">
        <v>1179</v>
      </c>
      <c r="C29" s="106" t="s">
        <v>869</v>
      </c>
      <c r="D29" s="152">
        <f>SUM('Форма МО 2'!D22:CE22)</f>
        <v>8337</v>
      </c>
    </row>
    <row r="30" spans="1:4" ht="14.25" customHeight="1" thickBot="1">
      <c r="A30" s="303"/>
      <c r="B30" s="304"/>
      <c r="C30" s="106" t="s">
        <v>870</v>
      </c>
      <c r="D30" s="152" t="e">
        <f>AVERAGE('Форма МО 2'!D23:CE23)</f>
        <v>#REF!</v>
      </c>
    </row>
    <row r="31" spans="1:4" ht="13.5" customHeight="1" thickBot="1">
      <c r="A31" s="303"/>
      <c r="B31" s="350" t="s">
        <v>1181</v>
      </c>
      <c r="C31" s="106" t="s">
        <v>1</v>
      </c>
      <c r="D31" s="152">
        <f>COUNTIF('Форма МО 2'!D24:CE24,C31)</f>
        <v>40</v>
      </c>
    </row>
    <row r="32" spans="1:4" ht="12.75" customHeight="1" thickBot="1">
      <c r="A32" s="303"/>
      <c r="B32" s="351"/>
      <c r="C32" s="106" t="s">
        <v>3</v>
      </c>
      <c r="D32" s="152">
        <f>COUNTIF('Форма МО 2'!D24:CE24,C32)</f>
        <v>0</v>
      </c>
    </row>
    <row r="33" spans="1:4" ht="15" customHeight="1" thickBot="1">
      <c r="A33" s="303"/>
      <c r="B33" s="305" t="s">
        <v>1179</v>
      </c>
      <c r="C33" s="106" t="s">
        <v>869</v>
      </c>
      <c r="D33" s="152">
        <f>SUM('Форма МО 2'!D25:CE25)</f>
        <v>8105</v>
      </c>
    </row>
    <row r="34" spans="1:4" ht="15" customHeight="1" thickBot="1">
      <c r="A34" s="303"/>
      <c r="B34" s="305"/>
      <c r="C34" s="106" t="s">
        <v>870</v>
      </c>
      <c r="D34" s="152" t="e">
        <f>AVERAGE('Форма МО 2'!D26:CE26)</f>
        <v>#REF!</v>
      </c>
    </row>
    <row r="35" spans="1:4" ht="20.25" customHeight="1" thickBot="1">
      <c r="A35" s="303"/>
      <c r="B35" s="350" t="s">
        <v>1182</v>
      </c>
      <c r="C35" s="106" t="s">
        <v>1</v>
      </c>
      <c r="D35" s="152">
        <f>COUNTIF('Форма МО 2'!D27:CE27,C35)</f>
        <v>40</v>
      </c>
    </row>
    <row r="36" spans="1:4" ht="20.25" customHeight="1" thickBot="1">
      <c r="A36" s="303"/>
      <c r="B36" s="351"/>
      <c r="C36" s="106" t="s">
        <v>3</v>
      </c>
      <c r="D36" s="152">
        <f>COUNTIF('Форма МО 2'!D27:CE27,C36)</f>
        <v>0</v>
      </c>
    </row>
    <row r="37" spans="1:4" ht="21.75" customHeight="1" thickBot="1">
      <c r="A37" s="303"/>
      <c r="B37" s="305" t="s">
        <v>1179</v>
      </c>
      <c r="C37" s="106" t="s">
        <v>869</v>
      </c>
      <c r="D37" s="152">
        <f>SUM('Форма МО 2'!D28:CE28)</f>
        <v>8337</v>
      </c>
    </row>
    <row r="38" spans="1:4" ht="15.75" customHeight="1" thickBot="1">
      <c r="A38" s="303"/>
      <c r="B38" s="305"/>
      <c r="C38" s="106" t="s">
        <v>870</v>
      </c>
      <c r="D38" s="152" t="e">
        <f>AVERAGE('Форма МО 2'!D29:CE29)</f>
        <v>#REF!</v>
      </c>
    </row>
    <row r="39" spans="1:4" ht="27" customHeight="1" thickBot="1">
      <c r="A39" s="303"/>
      <c r="B39" s="350" t="s">
        <v>1183</v>
      </c>
      <c r="C39" s="106" t="s">
        <v>1</v>
      </c>
      <c r="D39" s="152">
        <f>COUNTIF('Форма МО 2'!D30:CE30,C39)</f>
        <v>40</v>
      </c>
    </row>
    <row r="40" spans="1:4" ht="27" customHeight="1" thickBot="1">
      <c r="A40" s="303"/>
      <c r="B40" s="351"/>
      <c r="C40" s="106" t="s">
        <v>3</v>
      </c>
      <c r="D40" s="152">
        <f>COUNTIF('Форма МО 2'!D30:CE30,C40)</f>
        <v>0</v>
      </c>
    </row>
    <row r="41" spans="1:4" ht="15.75" customHeight="1" thickBot="1">
      <c r="A41" s="303"/>
      <c r="B41" s="305" t="s">
        <v>1179</v>
      </c>
      <c r="C41" s="106" t="s">
        <v>869</v>
      </c>
      <c r="D41" s="152">
        <f>COUNTIF('Форма МО 2'!D31:CE31,C41)</f>
        <v>0</v>
      </c>
    </row>
    <row r="42" spans="1:4" ht="14.25" customHeight="1" thickBot="1">
      <c r="A42" s="303"/>
      <c r="B42" s="305"/>
      <c r="C42" s="106" t="s">
        <v>870</v>
      </c>
      <c r="D42" s="152">
        <f>COUNTIF('Форма МО 2'!D32:CE32,C42)</f>
        <v>0</v>
      </c>
    </row>
    <row r="43" spans="1:4" ht="18.75" customHeight="1" thickBot="1">
      <c r="A43" s="303"/>
      <c r="B43" s="356" t="s">
        <v>1184</v>
      </c>
      <c r="C43" s="106" t="s">
        <v>1</v>
      </c>
      <c r="D43" s="152">
        <f>COUNTIF('Форма МО 2'!D33:CE33,C43)</f>
        <v>20</v>
      </c>
    </row>
    <row r="44" spans="1:4" ht="16.5" customHeight="1" thickBot="1">
      <c r="A44" s="303"/>
      <c r="B44" s="353"/>
      <c r="C44" s="106" t="s">
        <v>3</v>
      </c>
      <c r="D44" s="152">
        <f>COUNTIF('Форма МО 2'!D33:CE33,C44)</f>
        <v>20</v>
      </c>
    </row>
    <row r="45" spans="1:4" ht="17.25" customHeight="1" thickBot="1">
      <c r="A45" s="303"/>
      <c r="B45" s="356" t="s">
        <v>1185</v>
      </c>
      <c r="C45" s="106" t="s">
        <v>1</v>
      </c>
      <c r="D45" s="152">
        <f>COUNTIF('Форма МО 2'!D34:CE34,C45)</f>
        <v>19</v>
      </c>
    </row>
    <row r="46" spans="1:4" ht="17.25" customHeight="1" thickBot="1">
      <c r="A46" s="303"/>
      <c r="B46" s="353"/>
      <c r="C46" s="106" t="s">
        <v>3</v>
      </c>
      <c r="D46" s="152">
        <f>COUNTIF('Форма МО 2'!D34:CE34,C46)</f>
        <v>21</v>
      </c>
    </row>
    <row r="47" spans="1:4" ht="18" customHeight="1" thickBot="1">
      <c r="A47" s="303"/>
      <c r="B47" s="356" t="s">
        <v>1186</v>
      </c>
      <c r="C47" s="106" t="s">
        <v>1</v>
      </c>
      <c r="D47" s="152">
        <f>COUNTIF('Форма МО 2'!D35:CE35,C47)</f>
        <v>39</v>
      </c>
    </row>
    <row r="48" spans="1:4" ht="18" customHeight="1" thickBot="1">
      <c r="A48" s="303"/>
      <c r="B48" s="353"/>
      <c r="C48" s="106" t="s">
        <v>3</v>
      </c>
      <c r="D48" s="152">
        <f>COUNTIF('Форма МО 2'!D35:CE35,C48)</f>
        <v>1</v>
      </c>
    </row>
    <row r="49" spans="1:4" ht="36.75" customHeight="1" thickBot="1">
      <c r="A49" s="303"/>
      <c r="B49" s="109" t="s">
        <v>1187</v>
      </c>
      <c r="C49" s="106" t="s">
        <v>870</v>
      </c>
      <c r="D49" s="152">
        <f>AVERAGE('Форма МО 2'!D36:CE36)</f>
        <v>86.5</v>
      </c>
    </row>
    <row r="50" spans="1:4" ht="27" customHeight="1" thickBot="1">
      <c r="A50" s="303"/>
      <c r="B50" s="109" t="s">
        <v>1188</v>
      </c>
      <c r="C50" s="106" t="s">
        <v>1082</v>
      </c>
      <c r="D50" s="152">
        <f>AVERAGE('Форма МО 2'!D37:CE37)</f>
        <v>8.6923076923076916</v>
      </c>
    </row>
    <row r="51" spans="1:4" ht="27" customHeight="1" thickBot="1">
      <c r="A51" s="303"/>
      <c r="B51" s="109" t="s">
        <v>1189</v>
      </c>
      <c r="C51" s="112" t="s">
        <v>1082</v>
      </c>
      <c r="D51" s="152">
        <f>AVERAGE('Форма МО 2'!D38:CE38)</f>
        <v>8.8249999999999993</v>
      </c>
    </row>
    <row r="52" spans="1:4" ht="16.5" customHeight="1" thickBot="1">
      <c r="A52" s="354" t="s">
        <v>1190</v>
      </c>
      <c r="B52" s="360" t="s">
        <v>1191</v>
      </c>
      <c r="C52" s="112" t="s">
        <v>1</v>
      </c>
      <c r="D52" s="152">
        <f>COUNTIF('Форма МО 2'!D39:CE39,C52)</f>
        <v>40</v>
      </c>
    </row>
    <row r="53" spans="1:4" ht="15" customHeight="1" thickBot="1">
      <c r="A53" s="300"/>
      <c r="B53" s="351"/>
      <c r="C53" s="112" t="s">
        <v>3</v>
      </c>
      <c r="D53" s="152">
        <f>COUNTIF('Форма МО 2'!D39:CE39,C53)</f>
        <v>0</v>
      </c>
    </row>
    <row r="54" spans="1:4" ht="20.25" customHeight="1" thickBot="1">
      <c r="A54" s="300"/>
      <c r="B54" s="352" t="s">
        <v>1192</v>
      </c>
      <c r="C54" s="112" t="s">
        <v>1</v>
      </c>
      <c r="D54" s="152">
        <f>COUNTIF('Форма МО 2'!D40:CE40,C54)</f>
        <v>40</v>
      </c>
    </row>
    <row r="55" spans="1:4" ht="16.5" customHeight="1" thickBot="1">
      <c r="A55" s="300"/>
      <c r="B55" s="353"/>
      <c r="C55" s="112" t="s">
        <v>3</v>
      </c>
      <c r="D55" s="152">
        <f>COUNTIF('Форма МО 2'!D40:CE40,C55)</f>
        <v>0</v>
      </c>
    </row>
    <row r="56" spans="1:4" ht="18" customHeight="1" thickBot="1">
      <c r="A56" s="300"/>
      <c r="B56" s="352" t="s">
        <v>1193</v>
      </c>
      <c r="C56" s="112" t="s">
        <v>1</v>
      </c>
      <c r="D56" s="152">
        <f>COUNTIF('Форма МО 2'!D41:CE41,C56)</f>
        <v>40</v>
      </c>
    </row>
    <row r="57" spans="1:4" ht="17.25" customHeight="1" thickBot="1">
      <c r="A57" s="355"/>
      <c r="B57" s="353"/>
      <c r="C57" s="112" t="s">
        <v>3</v>
      </c>
      <c r="D57" s="152">
        <f>COUNTIF('Форма МО 2'!D41:CE41,C57)</f>
        <v>0</v>
      </c>
    </row>
    <row r="58" spans="1:4" ht="17.25" customHeight="1" thickBot="1">
      <c r="A58" s="303" t="s">
        <v>1218</v>
      </c>
      <c r="B58" s="361" t="s">
        <v>1219</v>
      </c>
      <c r="C58" s="106" t="s">
        <v>1</v>
      </c>
      <c r="D58" s="152">
        <f>COUNTIF('Форма МО 2'!D42:CE42,C58)</f>
        <v>20</v>
      </c>
    </row>
    <row r="59" spans="1:4" ht="18" customHeight="1" thickBot="1">
      <c r="A59" s="303"/>
      <c r="B59" s="351"/>
      <c r="C59" s="106" t="s">
        <v>3</v>
      </c>
      <c r="D59" s="152">
        <f>COUNTIF('Форма МО 2'!D42:CE42,C59)</f>
        <v>20</v>
      </c>
    </row>
    <row r="60" spans="1:4" ht="50.25" customHeight="1" thickBot="1">
      <c r="A60" s="303"/>
      <c r="B60" s="156" t="s">
        <v>1221</v>
      </c>
      <c r="C60" s="106" t="s">
        <v>870</v>
      </c>
      <c r="D60" s="152">
        <f>AVERAGE('Форма МО 2'!D43:CE43)</f>
        <v>52.75</v>
      </c>
    </row>
    <row r="61" spans="1:4" ht="25.5" customHeight="1" thickBot="1">
      <c r="A61" s="303"/>
      <c r="B61" s="358" t="s">
        <v>1222</v>
      </c>
      <c r="C61" s="106" t="s">
        <v>1</v>
      </c>
      <c r="D61" s="152">
        <f>COUNTIF('Форма МО 2'!D44:CE44,C61)</f>
        <v>21</v>
      </c>
    </row>
    <row r="62" spans="1:4" ht="19.5" customHeight="1" thickBot="1">
      <c r="A62" s="303"/>
      <c r="B62" s="353"/>
      <c r="C62" s="106" t="s">
        <v>3</v>
      </c>
      <c r="D62" s="152">
        <f>COUNTIF('Форма МО 2'!D44:CE44,C62)</f>
        <v>19</v>
      </c>
    </row>
    <row r="63" spans="1:4" ht="15" customHeight="1" thickBot="1">
      <c r="A63" s="303"/>
      <c r="B63" s="359" t="s">
        <v>1170</v>
      </c>
      <c r="C63" s="106" t="s">
        <v>1</v>
      </c>
      <c r="D63" s="152">
        <f>COUNTIF('Форма МО 2'!D45:CE45,C63)</f>
        <v>21</v>
      </c>
    </row>
    <row r="64" spans="1:4" ht="15.75" customHeight="1" thickBot="1">
      <c r="A64" s="303"/>
      <c r="B64" s="353"/>
      <c r="C64" s="106" t="s">
        <v>3</v>
      </c>
      <c r="D64" s="152">
        <f>COUNTIF('Форма МО 2'!D45:CE45,C64)</f>
        <v>19</v>
      </c>
    </row>
    <row r="65" spans="1:4" ht="20.25" customHeight="1" thickBot="1">
      <c r="A65" s="303"/>
      <c r="B65" s="359" t="s">
        <v>1171</v>
      </c>
      <c r="C65" s="106" t="s">
        <v>1</v>
      </c>
      <c r="D65" s="152">
        <f>COUNTIF('Форма МО 2'!D46:CE46,C65)</f>
        <v>21</v>
      </c>
    </row>
    <row r="66" spans="1:4" ht="17.25" customHeight="1" thickBot="1">
      <c r="A66" s="303"/>
      <c r="B66" s="353"/>
      <c r="C66" s="106" t="s">
        <v>3</v>
      </c>
      <c r="D66" s="152">
        <f>COUNTIF('Форма МО 2'!D46:CE46,C66)</f>
        <v>19</v>
      </c>
    </row>
    <row r="67" spans="1:4" ht="20.25" customHeight="1" thickBot="1">
      <c r="A67" s="303"/>
      <c r="B67" s="359" t="s">
        <v>1172</v>
      </c>
      <c r="C67" s="106" t="s">
        <v>1</v>
      </c>
      <c r="D67" s="152">
        <f>COUNTIF('Форма МО 2'!D47:CE47,C67)</f>
        <v>21</v>
      </c>
    </row>
    <row r="68" spans="1:4" ht="18" customHeight="1" thickBot="1">
      <c r="A68" s="303"/>
      <c r="B68" s="353"/>
      <c r="C68" s="106" t="s">
        <v>3</v>
      </c>
      <c r="D68" s="152">
        <f>COUNTIF('Форма МО 2'!D47:CE47,C68)</f>
        <v>19</v>
      </c>
    </row>
    <row r="69" spans="1:4" ht="21.75" customHeight="1" thickBot="1">
      <c r="A69" s="303"/>
      <c r="B69" s="359" t="s">
        <v>1173</v>
      </c>
      <c r="C69" s="106" t="s">
        <v>1</v>
      </c>
      <c r="D69" s="152">
        <f>COUNTIF('Форма МО 2'!D48:CE48,C69)</f>
        <v>21</v>
      </c>
    </row>
    <row r="70" spans="1:4" ht="21" customHeight="1" thickBot="1">
      <c r="A70" s="303"/>
      <c r="B70" s="353"/>
      <c r="C70" s="106" t="s">
        <v>3</v>
      </c>
      <c r="D70" s="152">
        <f>COUNTIF('Форма МО 2'!D48:CE48,C70)</f>
        <v>19</v>
      </c>
    </row>
    <row r="71" spans="1:4" ht="16.5" customHeight="1" thickBot="1">
      <c r="A71" s="303"/>
      <c r="B71" s="359" t="s">
        <v>1174</v>
      </c>
      <c r="C71" s="106" t="s">
        <v>1</v>
      </c>
      <c r="D71" s="152">
        <f>COUNTIF('Форма МО 2'!D49:CE49,C71)</f>
        <v>21</v>
      </c>
    </row>
    <row r="72" spans="1:4" ht="21" customHeight="1" thickBot="1">
      <c r="A72" s="303"/>
      <c r="B72" s="353"/>
      <c r="C72" s="106" t="s">
        <v>3</v>
      </c>
      <c r="D72" s="152">
        <f>COUNTIF('Форма МО 2'!D49:CE49,C72)</f>
        <v>19</v>
      </c>
    </row>
    <row r="73" spans="1:4" ht="20.25" customHeight="1" thickBot="1">
      <c r="A73" s="303"/>
      <c r="B73" s="359" t="s">
        <v>1175</v>
      </c>
      <c r="C73" s="106" t="s">
        <v>1</v>
      </c>
      <c r="D73" s="152">
        <f>COUNTIF('Форма МО 2'!D50:CE50,C73)</f>
        <v>21</v>
      </c>
    </row>
    <row r="74" spans="1:4" ht="20.25" customHeight="1" thickBot="1">
      <c r="A74" s="303"/>
      <c r="B74" s="353"/>
      <c r="C74" s="106" t="s">
        <v>3</v>
      </c>
      <c r="D74" s="152">
        <f>COUNTIF('Форма МО 2'!D50:CE50,C74)</f>
        <v>19</v>
      </c>
    </row>
    <row r="75" spans="1:4" ht="29.25" customHeight="1" thickBot="1">
      <c r="A75" s="303"/>
      <c r="B75" s="356" t="s">
        <v>1176</v>
      </c>
      <c r="C75" s="106" t="s">
        <v>1</v>
      </c>
      <c r="D75" s="152">
        <f>COUNTIF('Форма МО 2'!D51:CE51,C75)</f>
        <v>22</v>
      </c>
    </row>
    <row r="76" spans="1:4" ht="30" customHeight="1" thickBot="1">
      <c r="A76" s="303"/>
      <c r="B76" s="353"/>
      <c r="C76" s="106" t="s">
        <v>3</v>
      </c>
      <c r="D76" s="152">
        <f>COUNTIF('Форма МО 2'!D51:CE51,C76)</f>
        <v>18</v>
      </c>
    </row>
    <row r="77" spans="1:4" ht="28.5" customHeight="1" thickBot="1">
      <c r="A77" s="303"/>
      <c r="B77" s="359" t="s">
        <v>1177</v>
      </c>
      <c r="C77" s="106" t="s">
        <v>1</v>
      </c>
      <c r="D77" s="152">
        <f>COUNTIF('Форма МО 2'!D52:CE52,C77)</f>
        <v>21</v>
      </c>
    </row>
    <row r="78" spans="1:4" ht="21.75" customHeight="1" thickBot="1">
      <c r="A78" s="303"/>
      <c r="B78" s="353"/>
      <c r="C78" s="106" t="s">
        <v>3</v>
      </c>
      <c r="D78" s="152">
        <f>COUNTIF('Форма МО 2'!D52:CE52,C78)</f>
        <v>19</v>
      </c>
    </row>
    <row r="79" spans="1:4" ht="29.25" customHeight="1" thickBot="1">
      <c r="A79" s="303"/>
      <c r="B79" s="356" t="s">
        <v>1178</v>
      </c>
      <c r="C79" s="106" t="s">
        <v>1</v>
      </c>
      <c r="D79" s="152">
        <f>COUNTIF('Форма МО 2'!D53:CE53,C79)</f>
        <v>21</v>
      </c>
    </row>
    <row r="80" spans="1:4" ht="48" customHeight="1" thickBot="1">
      <c r="A80" s="303"/>
      <c r="B80" s="353"/>
      <c r="C80" s="106" t="s">
        <v>3</v>
      </c>
      <c r="D80" s="152">
        <f>COUNTIF('Форма МО 2'!D53:CE53,C80)</f>
        <v>19</v>
      </c>
    </row>
    <row r="81" spans="1:4" ht="16.5" customHeight="1" thickBot="1">
      <c r="A81" s="303"/>
      <c r="B81" s="304" t="s">
        <v>1179</v>
      </c>
      <c r="C81" s="106" t="s">
        <v>869</v>
      </c>
      <c r="D81" s="152">
        <f>SUM('Форма МО 2'!D54:CE54)</f>
        <v>735</v>
      </c>
    </row>
    <row r="82" spans="1:4" ht="16.5" customHeight="1" thickBot="1">
      <c r="A82" s="303"/>
      <c r="B82" s="304"/>
      <c r="C82" s="106" t="s">
        <v>870</v>
      </c>
      <c r="D82" s="152" t="e">
        <f>AVERAGE('Форма МО 2'!D55:CE55)</f>
        <v>#REF!</v>
      </c>
    </row>
    <row r="83" spans="1:4" ht="21.75" customHeight="1" thickBot="1">
      <c r="A83" s="303"/>
      <c r="B83" s="350" t="s">
        <v>1180</v>
      </c>
      <c r="C83" s="106" t="s">
        <v>1</v>
      </c>
      <c r="D83" s="152">
        <f>COUNTIF('Форма МО 2'!D56:CE56,C83)</f>
        <v>21</v>
      </c>
    </row>
    <row r="84" spans="1:4" ht="21.75" customHeight="1" thickBot="1">
      <c r="A84" s="303"/>
      <c r="B84" s="351"/>
      <c r="C84" s="106" t="s">
        <v>3</v>
      </c>
      <c r="D84" s="152">
        <f>COUNTIF('Форма МО 2'!D56:CE56,C84)</f>
        <v>18</v>
      </c>
    </row>
    <row r="85" spans="1:4" ht="16.5" customHeight="1" thickBot="1">
      <c r="A85" s="303"/>
      <c r="B85" s="304" t="s">
        <v>1179</v>
      </c>
      <c r="C85" s="106" t="s">
        <v>869</v>
      </c>
      <c r="D85" s="152">
        <f>SUM('Форма МО 2'!D57:CE57)</f>
        <v>735</v>
      </c>
    </row>
    <row r="86" spans="1:4" ht="15" customHeight="1" thickBot="1">
      <c r="A86" s="303"/>
      <c r="B86" s="304"/>
      <c r="C86" s="106" t="s">
        <v>870</v>
      </c>
      <c r="D86" s="152" t="e">
        <f>AVERAGE('Форма МО 2'!D58:CE58)</f>
        <v>#REF!</v>
      </c>
    </row>
    <row r="87" spans="1:4" ht="23.25" customHeight="1" thickBot="1">
      <c r="A87" s="303"/>
      <c r="B87" s="350" t="s">
        <v>1181</v>
      </c>
      <c r="C87" s="106" t="s">
        <v>1</v>
      </c>
      <c r="D87" s="152">
        <f>COUNTIF('Форма МО 2'!D59:CE59,C87)</f>
        <v>21</v>
      </c>
    </row>
    <row r="88" spans="1:4" ht="23.25" customHeight="1" thickBot="1">
      <c r="A88" s="303"/>
      <c r="B88" s="351"/>
      <c r="C88" s="106" t="s">
        <v>3</v>
      </c>
      <c r="D88" s="152">
        <f>COUNTIF('Форма МО 2'!D59:CE59,C88)</f>
        <v>18</v>
      </c>
    </row>
    <row r="89" spans="1:4" ht="17.25" customHeight="1" thickBot="1">
      <c r="A89" s="303"/>
      <c r="B89" s="305" t="s">
        <v>1179</v>
      </c>
      <c r="C89" s="106" t="s">
        <v>869</v>
      </c>
      <c r="D89" s="152">
        <f>SUM('Форма МО 2'!D60:CE60)</f>
        <v>735</v>
      </c>
    </row>
    <row r="90" spans="1:4" ht="15.75" customHeight="1" thickBot="1">
      <c r="A90" s="303"/>
      <c r="B90" s="305"/>
      <c r="C90" s="106" t="s">
        <v>870</v>
      </c>
      <c r="D90" s="152" t="e">
        <f>AVERAGE('Форма МО 2'!D61:CE61)</f>
        <v>#REF!</v>
      </c>
    </row>
    <row r="91" spans="1:4" ht="23.25" customHeight="1" thickBot="1">
      <c r="A91" s="303"/>
      <c r="B91" s="362" t="s">
        <v>1182</v>
      </c>
      <c r="C91" s="106" t="s">
        <v>1</v>
      </c>
      <c r="D91" s="152">
        <f>COUNTIF('Форма МО 2'!D62:CE62,C91)</f>
        <v>21</v>
      </c>
    </row>
    <row r="92" spans="1:4" ht="23.25" customHeight="1" thickBot="1">
      <c r="A92" s="303"/>
      <c r="B92" s="353"/>
      <c r="C92" s="106" t="s">
        <v>3</v>
      </c>
      <c r="D92" s="152">
        <f>COUNTIF('Форма МО 2'!D62:CE62,C92)</f>
        <v>18</v>
      </c>
    </row>
    <row r="93" spans="1:4" ht="17.25" customHeight="1" thickBot="1">
      <c r="A93" s="303"/>
      <c r="B93" s="305" t="s">
        <v>1179</v>
      </c>
      <c r="C93" s="106" t="s">
        <v>869</v>
      </c>
      <c r="D93" s="152">
        <f>SUM('Форма МО 2'!D63:CE63)</f>
        <v>735</v>
      </c>
    </row>
    <row r="94" spans="1:4" ht="16.5" customHeight="1" thickBot="1">
      <c r="A94" s="303"/>
      <c r="B94" s="305"/>
      <c r="C94" s="106" t="s">
        <v>870</v>
      </c>
      <c r="D94" s="152">
        <f>COUNTIF('Форма МО 2'!D64:CE64,C94)</f>
        <v>0</v>
      </c>
    </row>
    <row r="95" spans="1:4" ht="27" customHeight="1" thickBot="1">
      <c r="A95" s="303"/>
      <c r="B95" s="350" t="s">
        <v>1183</v>
      </c>
      <c r="C95" s="106" t="s">
        <v>1</v>
      </c>
      <c r="D95" s="152">
        <f>COUNTIF('Форма МО 2'!D65:CE65,C95)</f>
        <v>21</v>
      </c>
    </row>
    <row r="96" spans="1:4" ht="27" customHeight="1" thickBot="1">
      <c r="A96" s="303"/>
      <c r="B96" s="351"/>
      <c r="C96" s="106" t="s">
        <v>3</v>
      </c>
      <c r="D96" s="152">
        <f>COUNTIF('Форма МО 2'!D65:CE65,C96)</f>
        <v>17</v>
      </c>
    </row>
    <row r="97" spans="1:4" ht="14.25" customHeight="1" thickBot="1">
      <c r="A97" s="303"/>
      <c r="B97" s="305" t="s">
        <v>1179</v>
      </c>
      <c r="C97" s="106" t="s">
        <v>869</v>
      </c>
      <c r="D97" s="152">
        <f>SUM('Форма МО 2'!D66:BK66)</f>
        <v>735</v>
      </c>
    </row>
    <row r="98" spans="1:4" ht="21" customHeight="1" thickBot="1">
      <c r="A98" s="303"/>
      <c r="B98" s="305"/>
      <c r="C98" s="106" t="s">
        <v>870</v>
      </c>
      <c r="D98" s="152" t="e">
        <f>AVERAGE('Форма МО 2'!D67:CE67)</f>
        <v>#REF!</v>
      </c>
    </row>
    <row r="99" spans="1:4" ht="23.25" customHeight="1" thickBot="1">
      <c r="A99" s="303"/>
      <c r="B99" s="356" t="s">
        <v>1184</v>
      </c>
      <c r="C99" s="106" t="s">
        <v>1</v>
      </c>
      <c r="D99" s="152">
        <f>COUNTIF('Форма МО 2'!D68:CE68,C99)</f>
        <v>22</v>
      </c>
    </row>
    <row r="100" spans="1:4" ht="21" customHeight="1" thickBot="1">
      <c r="A100" s="303"/>
      <c r="B100" s="353"/>
      <c r="C100" s="106" t="s">
        <v>3</v>
      </c>
      <c r="D100" s="152">
        <f>COUNTIF('Форма МО 2'!D68:CE68,C100)</f>
        <v>18</v>
      </c>
    </row>
    <row r="101" spans="1:4" ht="22.5" customHeight="1" thickBot="1">
      <c r="A101" s="303"/>
      <c r="B101" s="356" t="s">
        <v>1186</v>
      </c>
      <c r="C101" s="106" t="s">
        <v>1</v>
      </c>
      <c r="D101" s="152">
        <f>COUNTIF('Форма МО 2'!D69:CE69,C101)</f>
        <v>22</v>
      </c>
    </row>
    <row r="102" spans="1:4" ht="26.25" customHeight="1" thickBot="1">
      <c r="A102" s="157"/>
      <c r="B102" s="353"/>
      <c r="C102" s="106" t="s">
        <v>3</v>
      </c>
      <c r="D102" s="152">
        <f>COUNTIF('Форма МО 2'!D69:CE69,C102)</f>
        <v>18</v>
      </c>
    </row>
    <row r="103" spans="1:4" ht="20.25" customHeight="1" thickBot="1">
      <c r="A103" s="354" t="s">
        <v>1075</v>
      </c>
      <c r="B103" s="352" t="s">
        <v>1076</v>
      </c>
      <c r="C103" s="112" t="s">
        <v>1</v>
      </c>
      <c r="D103" s="152">
        <f>COUNTIF('Форма МО 2'!D70:CE70,C103)</f>
        <v>40</v>
      </c>
    </row>
    <row r="104" spans="1:4" ht="26.25" customHeight="1" thickBot="1">
      <c r="A104" s="300"/>
      <c r="B104" s="353"/>
      <c r="C104" s="112" t="s">
        <v>3</v>
      </c>
      <c r="D104" s="152">
        <f>COUNTIF('Форма МО 2'!D70:CE70,C104)</f>
        <v>0</v>
      </c>
    </row>
    <row r="105" spans="1:4" ht="28.5" customHeight="1" thickBot="1">
      <c r="A105" s="300"/>
      <c r="B105" s="368" t="s">
        <v>1077</v>
      </c>
      <c r="C105" s="112" t="s">
        <v>1</v>
      </c>
      <c r="D105" s="152">
        <f>COUNTIF('Форма МО 2'!D71:CE71,C105)</f>
        <v>35</v>
      </c>
    </row>
    <row r="106" spans="1:4" ht="27" customHeight="1" thickBot="1">
      <c r="A106" s="300"/>
      <c r="B106" s="353"/>
      <c r="C106" s="112" t="s">
        <v>3</v>
      </c>
      <c r="D106" s="152">
        <f>COUNTIF('Форма МО 2'!D71:CE71,C106)</f>
        <v>5</v>
      </c>
    </row>
    <row r="107" spans="1:4" ht="27" customHeight="1" thickBot="1">
      <c r="A107" s="300"/>
      <c r="B107" s="368" t="s">
        <v>1078</v>
      </c>
      <c r="C107" s="112" t="s">
        <v>1</v>
      </c>
      <c r="D107" s="152">
        <f>COUNTIF('Форма МО 2'!D72:CE72,C107)</f>
        <v>13</v>
      </c>
    </row>
    <row r="108" spans="1:4" ht="26.25" customHeight="1" thickBot="1">
      <c r="A108" s="300"/>
      <c r="B108" s="353"/>
      <c r="C108" s="112" t="s">
        <v>3</v>
      </c>
      <c r="D108" s="152">
        <f>COUNTIF('Форма МО 2'!D72:CE72,C108)</f>
        <v>27</v>
      </c>
    </row>
    <row r="109" spans="1:4" ht="34.5" customHeight="1" thickBot="1">
      <c r="A109" s="300"/>
      <c r="B109" s="115" t="s">
        <v>1079</v>
      </c>
      <c r="C109" s="112" t="s">
        <v>870</v>
      </c>
      <c r="D109" s="152" t="e">
        <f>AVERAGE('Форма МО 2'!D73:CE73)</f>
        <v>#DIV/0!</v>
      </c>
    </row>
    <row r="110" spans="1:4" ht="38.25" customHeight="1" thickBot="1">
      <c r="A110" s="300"/>
      <c r="B110" s="155" t="s">
        <v>1080</v>
      </c>
      <c r="C110" s="112" t="s">
        <v>1082</v>
      </c>
      <c r="D110" s="152">
        <f>AVERAGE('Форма МО 2'!D74:CE74)</f>
        <v>86.749999999999986</v>
      </c>
    </row>
    <row r="111" spans="1:4" ht="27" customHeight="1" thickBot="1">
      <c r="A111" s="300"/>
      <c r="B111" s="155" t="s">
        <v>1081</v>
      </c>
      <c r="C111" s="112" t="s">
        <v>1082</v>
      </c>
      <c r="D111" s="152">
        <f>AVERAGE('Форма МО 2'!D75:CE75)</f>
        <v>8.4749999999999996</v>
      </c>
    </row>
    <row r="112" spans="1:4" ht="27" customHeight="1" thickBot="1">
      <c r="A112" s="300"/>
      <c r="B112" s="155" t="s">
        <v>1083</v>
      </c>
      <c r="C112" s="112" t="s">
        <v>1082</v>
      </c>
      <c r="D112" s="152">
        <f>AVERAGE('Форма МО 2'!D76:CE76)</f>
        <v>7.875</v>
      </c>
    </row>
    <row r="113" spans="1:4" ht="27" customHeight="1" thickBot="1">
      <c r="A113" s="300"/>
      <c r="B113" s="368" t="s">
        <v>1084</v>
      </c>
      <c r="C113" s="112" t="s">
        <v>1</v>
      </c>
      <c r="D113" s="152">
        <f>COUNTIF('Форма МО 2'!D77:CE77,C113)</f>
        <v>0</v>
      </c>
    </row>
    <row r="114" spans="1:4" ht="27" customHeight="1" thickBot="1">
      <c r="A114" s="300"/>
      <c r="B114" s="353"/>
      <c r="C114" s="112" t="s">
        <v>3</v>
      </c>
      <c r="D114" s="152">
        <f>COUNTIF('Форма МО 2'!D77:CE77,C114)</f>
        <v>0</v>
      </c>
    </row>
    <row r="115" spans="1:4" ht="33.75" customHeight="1" thickBot="1">
      <c r="A115" s="300"/>
      <c r="B115" s="155" t="s">
        <v>1085</v>
      </c>
      <c r="C115" s="112" t="s">
        <v>870</v>
      </c>
      <c r="D115" s="152">
        <f>COUNTIF('Форма МО 2'!D78:CE78,C115)</f>
        <v>0</v>
      </c>
    </row>
    <row r="116" spans="1:4" ht="27" customHeight="1" thickBot="1">
      <c r="A116" s="300"/>
      <c r="B116" s="352" t="s">
        <v>1086</v>
      </c>
      <c r="C116" s="112" t="s">
        <v>1</v>
      </c>
      <c r="D116" s="152">
        <f>COUNTIF('Форма МО 2'!D79:CE79,C116)</f>
        <v>0</v>
      </c>
    </row>
    <row r="117" spans="1:4" ht="27" customHeight="1" thickBot="1">
      <c r="A117" s="300"/>
      <c r="B117" s="353"/>
      <c r="C117" s="112" t="s">
        <v>3</v>
      </c>
      <c r="D117" s="152">
        <f>COUNTIF('Форма МО 2'!D79:CE79,C117)</f>
        <v>0</v>
      </c>
    </row>
    <row r="118" spans="1:4" ht="27" customHeight="1" thickBot="1">
      <c r="A118" s="300"/>
      <c r="B118" s="352" t="s">
        <v>1087</v>
      </c>
      <c r="C118" s="112" t="s">
        <v>1</v>
      </c>
      <c r="D118" s="152">
        <f>COUNTIF('Форма МО 2'!D80:CE80,C118)</f>
        <v>39</v>
      </c>
    </row>
    <row r="119" spans="1:4" ht="27" customHeight="1" thickBot="1">
      <c r="A119" s="300"/>
      <c r="B119" s="353"/>
      <c r="C119" s="112" t="s">
        <v>3</v>
      </c>
      <c r="D119" s="152">
        <f>COUNTIF('Форма МО 2'!D80:CE80,C119)</f>
        <v>1</v>
      </c>
    </row>
    <row r="120" spans="1:4" ht="27" customHeight="1" thickBot="1">
      <c r="A120" s="300"/>
      <c r="B120" s="352" t="s">
        <v>1089</v>
      </c>
      <c r="C120" s="112" t="s">
        <v>1</v>
      </c>
      <c r="D120" s="152">
        <f>COUNTIF('Форма МО 2'!D81:CE81,C120)</f>
        <v>40</v>
      </c>
    </row>
    <row r="121" spans="1:4" ht="27" customHeight="1" thickBot="1">
      <c r="A121" s="300"/>
      <c r="B121" s="353"/>
      <c r="C121" s="112" t="s">
        <v>3</v>
      </c>
      <c r="D121" s="152">
        <f>COUNTIF('Форма МО 2'!D81:CE81,C121)</f>
        <v>0</v>
      </c>
    </row>
    <row r="122" spans="1:4" ht="27" customHeight="1" thickBot="1">
      <c r="A122" s="363"/>
      <c r="B122" s="352" t="s">
        <v>1090</v>
      </c>
      <c r="C122" s="112" t="s">
        <v>1</v>
      </c>
      <c r="D122" s="152">
        <f>COUNTIF('Форма МО 2'!D82:CE82,C122)</f>
        <v>40</v>
      </c>
    </row>
    <row r="123" spans="1:4" ht="27" customHeight="1" thickBot="1">
      <c r="A123" s="158"/>
      <c r="B123" s="353"/>
      <c r="C123" s="112" t="s">
        <v>3</v>
      </c>
      <c r="D123" s="152">
        <f>COUNTIF('Форма МО 2'!D82:CE82,C123)</f>
        <v>0</v>
      </c>
    </row>
    <row r="124" spans="1:4" ht="27" customHeight="1" thickBot="1">
      <c r="A124" s="294" t="s">
        <v>1230</v>
      </c>
      <c r="B124" s="117" t="s">
        <v>1027</v>
      </c>
      <c r="C124" s="118" t="s">
        <v>869</v>
      </c>
      <c r="D124" s="119">
        <f>SUM('Форма МО 2'!D83:CE83)</f>
        <v>1719</v>
      </c>
    </row>
    <row r="125" spans="1:4" ht="18.75" customHeight="1" thickBot="1">
      <c r="A125" s="294"/>
      <c r="B125" s="302" t="s">
        <v>1028</v>
      </c>
      <c r="C125" s="118" t="s">
        <v>869</v>
      </c>
      <c r="D125" s="152">
        <f>COUNTIF('Форма МО 2'!D84:CE84,C125)</f>
        <v>0</v>
      </c>
    </row>
    <row r="126" spans="1:4" ht="20.25" customHeight="1" thickBot="1">
      <c r="A126" s="294"/>
      <c r="B126" s="302"/>
      <c r="C126" s="118" t="s">
        <v>870</v>
      </c>
      <c r="D126" s="119">
        <f>AVERAGE('Форма МО 2'!D85:CE85)</f>
        <v>6.6953713096192855</v>
      </c>
    </row>
    <row r="127" spans="1:4" ht="23.25" customHeight="1" thickBot="1">
      <c r="A127" s="294"/>
      <c r="B127" s="302" t="s">
        <v>1029</v>
      </c>
      <c r="C127" s="118" t="s">
        <v>869</v>
      </c>
      <c r="D127" s="119">
        <f>SUM('Форма МО 2'!D86:CE86)</f>
        <v>734</v>
      </c>
    </row>
    <row r="128" spans="1:4" ht="15" customHeight="1" thickBot="1">
      <c r="A128" s="294"/>
      <c r="B128" s="302"/>
      <c r="C128" s="118" t="s">
        <v>870</v>
      </c>
      <c r="D128" s="119">
        <f>AVERAGE('Форма МО 2'!D87:CE87)</f>
        <v>41.527985297300077</v>
      </c>
    </row>
    <row r="129" spans="1:4" ht="12.75" customHeight="1" thickBot="1">
      <c r="A129" s="294"/>
      <c r="B129" s="302" t="s">
        <v>1030</v>
      </c>
      <c r="C129" s="118" t="s">
        <v>869</v>
      </c>
      <c r="D129" s="119">
        <f>SUM('Форма МО 2'!D88:CE88)</f>
        <v>569</v>
      </c>
    </row>
    <row r="130" spans="1:4" ht="15.75" customHeight="1" thickBot="1">
      <c r="A130" s="294"/>
      <c r="B130" s="302"/>
      <c r="C130" s="118" t="s">
        <v>870</v>
      </c>
      <c r="D130" s="119">
        <f>AVERAGE('Форма МО 2'!D89:CE89)</f>
        <v>31.757430368009114</v>
      </c>
    </row>
    <row r="131" spans="1:4" ht="15" customHeight="1" thickBot="1">
      <c r="A131" s="294"/>
      <c r="B131" s="302" t="s">
        <v>1031</v>
      </c>
      <c r="C131" s="118" t="s">
        <v>869</v>
      </c>
      <c r="D131" s="119">
        <f>SUM('Форма МО 2'!D90:CE90)</f>
        <v>45</v>
      </c>
    </row>
    <row r="132" spans="1:4" ht="15.75" customHeight="1" thickBot="1">
      <c r="A132" s="294"/>
      <c r="B132" s="302"/>
      <c r="C132" s="118" t="s">
        <v>870</v>
      </c>
      <c r="D132" s="119">
        <f>AVERAGE('Форма МО 2'!D91:CE91)</f>
        <v>2.758117639095226</v>
      </c>
    </row>
    <row r="133" spans="1:4" ht="15.75" customHeight="1" thickBot="1">
      <c r="A133" s="294"/>
      <c r="B133" s="302" t="s">
        <v>1032</v>
      </c>
      <c r="C133" s="118" t="s">
        <v>869</v>
      </c>
      <c r="D133" s="119">
        <f>SUM('Форма МО 2'!D92:CE92)</f>
        <v>22</v>
      </c>
    </row>
    <row r="134" spans="1:4" ht="15" customHeight="1" thickBot="1">
      <c r="A134" s="294"/>
      <c r="B134" s="302"/>
      <c r="C134" s="118" t="s">
        <v>870</v>
      </c>
      <c r="D134" s="119">
        <f>AVERAGE('Форма МО 2'!D93:CE93)</f>
        <v>1.1518223906510348</v>
      </c>
    </row>
    <row r="135" spans="1:4" ht="15.75" customHeight="1" thickBot="1">
      <c r="A135" s="294"/>
      <c r="B135" s="302" t="s">
        <v>1033</v>
      </c>
      <c r="C135" s="118" t="s">
        <v>869</v>
      </c>
      <c r="D135" s="119">
        <f>SUM('Форма МО 2'!D94:CE94)</f>
        <v>18</v>
      </c>
    </row>
    <row r="136" spans="1:4" ht="17.25" customHeight="1" thickBot="1">
      <c r="A136" s="294"/>
      <c r="B136" s="302"/>
      <c r="C136" s="118" t="s">
        <v>870</v>
      </c>
      <c r="D136" s="119">
        <f>AVERAGE('Форма МО 2'!D95:CE95)</f>
        <v>0.99063682480795268</v>
      </c>
    </row>
    <row r="137" spans="1:4" ht="15.75" customHeight="1" thickBot="1">
      <c r="A137" s="294"/>
      <c r="B137" s="302" t="s">
        <v>1034</v>
      </c>
      <c r="C137" s="118" t="s">
        <v>869</v>
      </c>
      <c r="D137" s="119">
        <f>SUM('Форма МО 2'!D96:CE96)</f>
        <v>0</v>
      </c>
    </row>
    <row r="138" spans="1:4" ht="15.75" customHeight="1" thickBot="1">
      <c r="A138" s="294"/>
      <c r="B138" s="302"/>
      <c r="C138" s="118" t="s">
        <v>870</v>
      </c>
      <c r="D138" s="119">
        <f>AVERAGE('Форма МО 2'!D97:CE97)</f>
        <v>0</v>
      </c>
    </row>
    <row r="139" spans="1:4" ht="18" customHeight="1" thickBot="1">
      <c r="A139" s="294"/>
      <c r="B139" s="302" t="s">
        <v>1035</v>
      </c>
      <c r="C139" s="118" t="s">
        <v>869</v>
      </c>
      <c r="D139" s="119">
        <f>SUM('Форма МО 2'!D98:CE98)</f>
        <v>18</v>
      </c>
    </row>
    <row r="140" spans="1:4" ht="27" customHeight="1" thickBot="1">
      <c r="A140" s="294"/>
      <c r="B140" s="302"/>
      <c r="C140" s="118" t="s">
        <v>870</v>
      </c>
      <c r="D140" s="119">
        <f>AVERAGE('Форма МО 2'!D99:CE99)</f>
        <v>0.89733737648624357</v>
      </c>
    </row>
    <row r="141" spans="1:4" ht="17.25" customHeight="1" thickBot="1">
      <c r="A141" s="294"/>
      <c r="B141" s="302" t="s">
        <v>1036</v>
      </c>
      <c r="C141" s="118" t="s">
        <v>869</v>
      </c>
      <c r="D141" s="119">
        <f>SUM('Форма МО 2'!D100:CE100)</f>
        <v>39</v>
      </c>
    </row>
    <row r="142" spans="1:4" ht="10.5" customHeight="1" thickBot="1">
      <c r="A142" s="294"/>
      <c r="B142" s="302"/>
      <c r="C142" s="118" t="s">
        <v>870</v>
      </c>
      <c r="D142" s="119">
        <f>AVERAGE('Форма МО 2'!D101:CE101)</f>
        <v>2.2434647474414771</v>
      </c>
    </row>
    <row r="143" spans="1:4" ht="15" customHeight="1" thickBot="1">
      <c r="A143" s="294"/>
      <c r="B143" s="302" t="s">
        <v>1037</v>
      </c>
      <c r="C143" s="118" t="s">
        <v>869</v>
      </c>
      <c r="D143" s="119">
        <f>SUM('Форма МО 2'!D102:CE102)</f>
        <v>8</v>
      </c>
    </row>
    <row r="144" spans="1:4" ht="15.75" customHeight="1" thickBot="1">
      <c r="A144" s="294"/>
      <c r="B144" s="302"/>
      <c r="C144" s="118" t="s">
        <v>870</v>
      </c>
      <c r="D144" s="119">
        <f>AVERAGE('Форма МО 2'!D103:CE103)</f>
        <v>0.39973391388485729</v>
      </c>
    </row>
    <row r="145" spans="1:4" ht="15.75" customHeight="1" thickBot="1">
      <c r="A145" s="294"/>
      <c r="B145" s="302" t="s">
        <v>1038</v>
      </c>
      <c r="C145" s="118" t="s">
        <v>869</v>
      </c>
      <c r="D145" s="119">
        <f>SUM('Форма МО 2'!D104:CE104)</f>
        <v>28</v>
      </c>
    </row>
    <row r="146" spans="1:4" ht="14.25" customHeight="1" thickBot="1">
      <c r="A146" s="294"/>
      <c r="B146" s="302"/>
      <c r="C146" s="118" t="s">
        <v>870</v>
      </c>
      <c r="D146" s="119">
        <f>AVERAGE('Форма МО 2'!D105:CE105)</f>
        <v>1.8359620322195234</v>
      </c>
    </row>
    <row r="147" spans="1:4" ht="16.5" customHeight="1" thickBot="1">
      <c r="A147" s="294"/>
      <c r="B147" s="302" t="s">
        <v>1039</v>
      </c>
      <c r="C147" s="118" t="s">
        <v>869</v>
      </c>
      <c r="D147" s="119">
        <f>SUM('Форма МО 2'!D106:CE106)</f>
        <v>2</v>
      </c>
    </row>
    <row r="148" spans="1:4" ht="11.25" customHeight="1" thickBot="1">
      <c r="A148" s="294"/>
      <c r="B148" s="302"/>
      <c r="C148" s="118" t="s">
        <v>870</v>
      </c>
      <c r="D148" s="119">
        <f>AVERAGE('Форма МО 2'!D107:CE107)</f>
        <v>0.11956521739130435</v>
      </c>
    </row>
    <row r="149" spans="1:4" ht="14.25" customHeight="1" thickBot="1">
      <c r="A149" s="294"/>
      <c r="B149" s="302" t="s">
        <v>1231</v>
      </c>
      <c r="C149" s="118" t="s">
        <v>869</v>
      </c>
      <c r="D149" s="119">
        <f>SUM('Форма МО 2'!D108:CE108)</f>
        <v>1</v>
      </c>
    </row>
    <row r="150" spans="1:4" ht="12.75" customHeight="1" thickBot="1">
      <c r="A150" s="294"/>
      <c r="B150" s="302"/>
      <c r="C150" s="118" t="s">
        <v>870</v>
      </c>
      <c r="D150" s="119">
        <f>AVERAGE('Форма МО 2'!D109:CE109)</f>
        <v>4.5454545454545456E-2</v>
      </c>
    </row>
    <row r="151" spans="1:4" ht="12.75" customHeight="1" thickBot="1">
      <c r="A151" s="294"/>
      <c r="B151" s="302" t="s">
        <v>1041</v>
      </c>
      <c r="C151" s="118" t="s">
        <v>869</v>
      </c>
      <c r="D151" s="119">
        <f>SUM('Форма МО 2'!D110:CE110)</f>
        <v>313</v>
      </c>
    </row>
    <row r="152" spans="1:4" ht="27" customHeight="1" thickBot="1">
      <c r="A152" s="294"/>
      <c r="B152" s="302"/>
      <c r="C152" s="118" t="s">
        <v>870</v>
      </c>
      <c r="D152" s="119">
        <f>AVERAGE('Форма МО 2'!D111:CE111)</f>
        <v>17.780971680115094</v>
      </c>
    </row>
    <row r="153" spans="1:4" ht="15" customHeight="1" thickBot="1">
      <c r="A153" s="295" t="s">
        <v>1048</v>
      </c>
      <c r="B153" s="296" t="s">
        <v>1049</v>
      </c>
      <c r="C153" s="112" t="s">
        <v>869</v>
      </c>
      <c r="D153" s="119">
        <f>SUM('Форма МО 2'!D112:CE112)</f>
        <v>430</v>
      </c>
    </row>
    <row r="154" spans="1:4" ht="27" customHeight="1" thickBot="1">
      <c r="A154" s="295"/>
      <c r="B154" s="296"/>
      <c r="C154" s="112" t="s">
        <v>870</v>
      </c>
      <c r="D154" s="152">
        <f>COUNTIF('Форма МО 2'!D113:CE113,C154)</f>
        <v>0</v>
      </c>
    </row>
    <row r="155" spans="1:4" ht="14.25" customHeight="1" thickBot="1">
      <c r="A155" s="295"/>
      <c r="B155" s="296" t="s">
        <v>1050</v>
      </c>
      <c r="C155" s="112" t="s">
        <v>869</v>
      </c>
      <c r="D155" s="119">
        <f>SUM('Форма МО 2'!D114:CE114)</f>
        <v>430</v>
      </c>
    </row>
    <row r="156" spans="1:4" ht="17.25" customHeight="1" thickBot="1">
      <c r="A156" s="295"/>
      <c r="B156" s="296"/>
      <c r="C156" s="112" t="s">
        <v>870</v>
      </c>
      <c r="D156" s="119">
        <f>AVERAGE('Форма МО 2'!D115:CE115)</f>
        <v>184.59722222222223</v>
      </c>
    </row>
    <row r="157" spans="1:4" ht="18.75" customHeight="1" thickBot="1">
      <c r="A157" s="295"/>
      <c r="B157" s="296" t="s">
        <v>1051</v>
      </c>
      <c r="C157" s="112" t="s">
        <v>869</v>
      </c>
      <c r="D157" s="119">
        <f>SUM('Форма МО 2'!D116:CE116)</f>
        <v>301</v>
      </c>
    </row>
    <row r="158" spans="1:4" ht="18.75" customHeight="1" thickBot="1">
      <c r="A158" s="295"/>
      <c r="B158" s="296"/>
      <c r="C158" s="112" t="s">
        <v>870</v>
      </c>
      <c r="D158" s="119">
        <f>AVERAGE('Форма МО 2'!D117:CE117)</f>
        <v>144.93154761904762</v>
      </c>
    </row>
    <row r="159" spans="1:4" ht="15" customHeight="1" thickBot="1">
      <c r="A159" s="295"/>
      <c r="B159" s="296" t="s">
        <v>1052</v>
      </c>
      <c r="C159" s="112" t="s">
        <v>869</v>
      </c>
      <c r="D159" s="119">
        <f>SUM('Форма МО 2'!D118:CE118)</f>
        <v>5</v>
      </c>
    </row>
    <row r="160" spans="1:4" ht="18.75" customHeight="1" thickBot="1">
      <c r="A160" s="295"/>
      <c r="B160" s="296"/>
      <c r="C160" s="112" t="s">
        <v>870</v>
      </c>
      <c r="D160" s="119">
        <f>AVERAGE('Форма МО 2'!D119:CE119)</f>
        <v>1.5892857142857142</v>
      </c>
    </row>
    <row r="161" spans="1:4" ht="18" customHeight="1" thickBot="1">
      <c r="A161" s="295"/>
      <c r="B161" s="296" t="s">
        <v>1053</v>
      </c>
      <c r="C161" s="112" t="s">
        <v>869</v>
      </c>
      <c r="D161" s="119">
        <f>SUM('Форма МО 2'!D120:CE120)</f>
        <v>651</v>
      </c>
    </row>
    <row r="162" spans="1:4" ht="21.75" customHeight="1" thickBot="1">
      <c r="A162" s="295"/>
      <c r="B162" s="296"/>
      <c r="C162" s="112" t="s">
        <v>870</v>
      </c>
      <c r="D162" s="119">
        <f>AVERAGE('Форма МО 2'!D121:CE121)</f>
        <v>296.25396825396831</v>
      </c>
    </row>
    <row r="163" spans="1:4" ht="15.75" customHeight="1" thickBot="1">
      <c r="A163" s="295"/>
      <c r="B163" s="296" t="s">
        <v>1054</v>
      </c>
      <c r="C163" s="112" t="s">
        <v>869</v>
      </c>
      <c r="D163" s="119">
        <f>SUM('Форма МО 2'!D122:CE122)</f>
        <v>387</v>
      </c>
    </row>
    <row r="164" spans="1:4" ht="14.25" customHeight="1" thickBot="1">
      <c r="A164" s="295"/>
      <c r="B164" s="296"/>
      <c r="C164" s="112" t="s">
        <v>870</v>
      </c>
      <c r="D164" s="152">
        <f>COUNTIF('Форма МО 2'!D123:CE123,C164)</f>
        <v>0</v>
      </c>
    </row>
    <row r="165" spans="1:4" ht="16.5" customHeight="1" thickBot="1">
      <c r="A165" s="295"/>
      <c r="B165" s="296" t="s">
        <v>1055</v>
      </c>
      <c r="C165" s="112" t="s">
        <v>869</v>
      </c>
      <c r="D165" s="119">
        <f>SUM('Форма МО 2'!D124:CE124)</f>
        <v>273</v>
      </c>
    </row>
    <row r="166" spans="1:4" ht="11.25" customHeight="1" thickBot="1">
      <c r="A166" s="295"/>
      <c r="B166" s="296"/>
      <c r="C166" s="112" t="s">
        <v>870</v>
      </c>
      <c r="D166" s="119">
        <f>AVERAGE('Форма МО 2'!D125:CE125)</f>
        <v>132.82043650793651</v>
      </c>
    </row>
    <row r="167" spans="1:4" ht="18" customHeight="1" thickBot="1">
      <c r="A167" s="295"/>
      <c r="B167" s="296" t="s">
        <v>1056</v>
      </c>
      <c r="C167" s="112" t="s">
        <v>869</v>
      </c>
      <c r="D167" s="119">
        <f>SUM('Форма МО 2'!D126:CE126)</f>
        <v>7</v>
      </c>
    </row>
    <row r="168" spans="1:4" ht="14.25" customHeight="1" thickBot="1">
      <c r="A168" s="295"/>
      <c r="B168" s="296"/>
      <c r="C168" s="112" t="s">
        <v>870</v>
      </c>
      <c r="D168" s="119">
        <f>AVERAGE('Форма МО 2'!D127:CE127)</f>
        <v>2.0892857142857144</v>
      </c>
    </row>
    <row r="169" spans="1:4" ht="15.75" customHeight="1" thickBot="1">
      <c r="A169" s="297" t="s">
        <v>1057</v>
      </c>
      <c r="B169" s="298" t="s">
        <v>1232</v>
      </c>
      <c r="C169" s="106" t="s">
        <v>869</v>
      </c>
      <c r="D169" s="119">
        <f>SUM('Форма МО 2'!D128:CE128)</f>
        <v>263</v>
      </c>
    </row>
    <row r="170" spans="1:4" ht="27" customHeight="1" thickBot="1">
      <c r="A170" s="297"/>
      <c r="B170" s="298"/>
      <c r="C170" s="106" t="s">
        <v>870</v>
      </c>
      <c r="D170" s="119">
        <f>AVERAGE('Форма МО 2'!D129:CE129)</f>
        <v>105.03472222222221</v>
      </c>
    </row>
    <row r="171" spans="1:4" ht="16.5" customHeight="1" thickBot="1">
      <c r="A171" s="297"/>
      <c r="B171" s="299" t="s">
        <v>1059</v>
      </c>
      <c r="C171" s="106" t="s">
        <v>869</v>
      </c>
      <c r="D171" s="119">
        <f>SUM('Форма МО 2'!D130:CE130)</f>
        <v>159</v>
      </c>
    </row>
    <row r="172" spans="1:4" ht="27" customHeight="1" thickBot="1">
      <c r="A172" s="297"/>
      <c r="B172" s="299"/>
      <c r="C172" s="106" t="s">
        <v>870</v>
      </c>
      <c r="D172" s="119">
        <f>AVERAGE('Форма МО 2'!D131:CE131)</f>
        <v>56.505952380952394</v>
      </c>
    </row>
    <row r="173" spans="1:4" ht="19.5" customHeight="1" thickBot="1">
      <c r="A173" s="300" t="s">
        <v>1060</v>
      </c>
      <c r="B173" s="296" t="s">
        <v>1061</v>
      </c>
      <c r="C173" s="112" t="s">
        <v>869</v>
      </c>
      <c r="D173" s="119">
        <f>SUM('Форма МО 2'!D132:CE132)</f>
        <v>168</v>
      </c>
    </row>
    <row r="174" spans="1:4" ht="27" customHeight="1" thickBot="1">
      <c r="A174" s="300"/>
      <c r="B174" s="296"/>
      <c r="C174" s="112" t="s">
        <v>870</v>
      </c>
      <c r="D174" s="119">
        <f>AVERAGE('Форма МО 2'!D133:CE133)</f>
        <v>89.285714285714292</v>
      </c>
    </row>
    <row r="175" spans="1:4" ht="16.5" customHeight="1" thickBot="1">
      <c r="A175" s="300"/>
      <c r="B175" s="296" t="s">
        <v>1062</v>
      </c>
      <c r="C175" s="112" t="s">
        <v>869</v>
      </c>
      <c r="D175" s="119">
        <f>SUM('Форма МО 2'!D134:CE134)</f>
        <v>134</v>
      </c>
    </row>
    <row r="176" spans="1:4" ht="27" customHeight="1" thickBot="1">
      <c r="A176" s="300"/>
      <c r="B176" s="296"/>
      <c r="C176" s="112" t="s">
        <v>870</v>
      </c>
      <c r="D176" s="119">
        <f>AVERAGE('Форма МО 2'!D135:CE135)</f>
        <v>57.548611111111107</v>
      </c>
    </row>
    <row r="177" spans="1:4" ht="18" customHeight="1" thickBot="1">
      <c r="A177" s="300"/>
      <c r="B177" s="296" t="s">
        <v>1063</v>
      </c>
      <c r="C177" s="112" t="s">
        <v>869</v>
      </c>
      <c r="D177" s="119">
        <f>SUM('Форма МО 2'!D136:CE136)</f>
        <v>94</v>
      </c>
    </row>
    <row r="178" spans="1:4" ht="27" customHeight="1" thickBot="1">
      <c r="A178" s="300"/>
      <c r="B178" s="296"/>
      <c r="C178" s="112" t="s">
        <v>870</v>
      </c>
      <c r="D178" s="119">
        <f>AVERAGE('Форма МО 2'!D137:CE137)</f>
        <v>36.55654761904762</v>
      </c>
    </row>
    <row r="179" spans="1:4" ht="18.75" customHeight="1" thickBot="1">
      <c r="A179" s="300"/>
      <c r="B179" s="296" t="s">
        <v>1064</v>
      </c>
      <c r="C179" s="112" t="s">
        <v>869</v>
      </c>
      <c r="D179" s="119">
        <f>SUM('Форма МО 2'!D138:CE138)</f>
        <v>340</v>
      </c>
    </row>
    <row r="180" spans="1:4" ht="18" customHeight="1" thickBot="1">
      <c r="A180" s="300"/>
      <c r="B180" s="296"/>
      <c r="C180" s="112" t="s">
        <v>870</v>
      </c>
      <c r="D180" s="119">
        <f>AVERAGE('Форма МО 2'!D139:CE139)</f>
        <v>157.26488095238096</v>
      </c>
    </row>
    <row r="181" spans="1:4" ht="27" customHeight="1" thickBot="1">
      <c r="A181" s="301" t="s">
        <v>1065</v>
      </c>
      <c r="B181" s="302" t="s">
        <v>1066</v>
      </c>
      <c r="C181" s="118" t="s">
        <v>869</v>
      </c>
      <c r="D181" s="119">
        <f>SUM('Форма МО 2'!D140:CE140)</f>
        <v>38</v>
      </c>
    </row>
    <row r="182" spans="1:4" ht="18" customHeight="1" thickBot="1">
      <c r="A182" s="301"/>
      <c r="B182" s="302"/>
      <c r="C182" s="118" t="s">
        <v>870</v>
      </c>
      <c r="D182" s="119">
        <f>AVERAGE('Форма МО 2'!D141:CE141)</f>
        <v>14.083333333333332</v>
      </c>
    </row>
    <row r="183" spans="1:4" ht="27" customHeight="1" thickBot="1">
      <c r="A183" s="301"/>
      <c r="B183" s="302" t="s">
        <v>1067</v>
      </c>
      <c r="C183" s="118" t="s">
        <v>869</v>
      </c>
      <c r="D183" s="119">
        <f>SUM('Форма МО 2'!D142:CE142)</f>
        <v>564</v>
      </c>
    </row>
    <row r="184" spans="1:4" ht="27" customHeight="1" thickBot="1">
      <c r="A184" s="301"/>
      <c r="B184" s="302"/>
      <c r="C184" s="118" t="s">
        <v>870</v>
      </c>
      <c r="D184" s="119">
        <f>AVERAGE('Форма МО 2'!D143:CE143)</f>
        <v>221.69444444444449</v>
      </c>
    </row>
    <row r="185" spans="1:4" ht="27" customHeight="1" thickBot="1">
      <c r="A185" s="301"/>
      <c r="B185" s="302" t="s">
        <v>1068</v>
      </c>
      <c r="C185" s="118" t="s">
        <v>869</v>
      </c>
      <c r="D185" s="119">
        <f>SUM('Форма МО 2'!D144:CE144)</f>
        <v>73</v>
      </c>
    </row>
    <row r="186" spans="1:4" ht="17.25" customHeight="1" thickBot="1">
      <c r="A186" s="301"/>
      <c r="B186" s="302"/>
      <c r="C186" s="118" t="s">
        <v>870</v>
      </c>
      <c r="D186" s="119">
        <f>AVERAGE('Форма МО 2'!D145:CE145)</f>
        <v>27.44742063492064</v>
      </c>
    </row>
    <row r="187" spans="1:4" ht="18" customHeight="1" thickBot="1">
      <c r="A187" s="301"/>
      <c r="B187" s="302" t="s">
        <v>1069</v>
      </c>
      <c r="C187" s="118" t="s">
        <v>869</v>
      </c>
      <c r="D187" s="119">
        <f>SUM('Форма МО 2'!D146:CE146)</f>
        <v>22</v>
      </c>
    </row>
    <row r="188" spans="1:4" ht="11.25" customHeight="1" thickBot="1">
      <c r="A188" s="301"/>
      <c r="B188" s="302"/>
      <c r="C188" s="118" t="s">
        <v>870</v>
      </c>
      <c r="D188" s="152">
        <f>COUNTIF('Форма МО 2'!D147:CE147,C188)</f>
        <v>0</v>
      </c>
    </row>
    <row r="189" spans="1:4" ht="16.5" customHeight="1" thickBot="1">
      <c r="A189" s="301"/>
      <c r="B189" s="302" t="s">
        <v>1070</v>
      </c>
      <c r="C189" s="118" t="s">
        <v>869</v>
      </c>
      <c r="D189" s="119">
        <f>SUM('Форма МО 2'!D148:CE148)</f>
        <v>4</v>
      </c>
    </row>
    <row r="190" spans="1:4" ht="14.25" customHeight="1" thickBot="1">
      <c r="A190" s="301"/>
      <c r="B190" s="302"/>
      <c r="C190" s="118" t="s">
        <v>870</v>
      </c>
      <c r="D190" s="119">
        <f>AVERAGE('Форма МО 2'!D149:CE149)</f>
        <v>1.2321428571428572</v>
      </c>
    </row>
    <row r="191" spans="1:4" ht="15" customHeight="1" thickBot="1">
      <c r="A191" s="301"/>
      <c r="B191" s="121" t="s">
        <v>1071</v>
      </c>
      <c r="C191" s="122" t="s">
        <v>1072</v>
      </c>
      <c r="D191" s="119" t="e">
        <f>AVERAGE('Форма МО 2'!D150:CE150)</f>
        <v>#REF!</v>
      </c>
    </row>
    <row r="192" spans="1:4" ht="12.75" customHeight="1" thickBot="1">
      <c r="A192" s="301"/>
      <c r="B192" s="121" t="s">
        <v>1073</v>
      </c>
      <c r="C192" s="112" t="s">
        <v>1074</v>
      </c>
      <c r="D192" s="119" t="e">
        <f>AVERAGE('Форма МО 2'!D151:CE151)</f>
        <v>#REF!</v>
      </c>
    </row>
    <row r="193" spans="1:4" ht="18" customHeight="1" thickBot="1">
      <c r="A193" s="295" t="s">
        <v>1042</v>
      </c>
      <c r="B193" s="296" t="s">
        <v>1043</v>
      </c>
      <c r="C193" s="112" t="s">
        <v>869</v>
      </c>
      <c r="D193" s="152">
        <f>SUM('Форма МО 2'!D152:CE152)</f>
        <v>62</v>
      </c>
    </row>
    <row r="194" spans="1:4" ht="15" customHeight="1" thickBot="1">
      <c r="A194" s="295"/>
      <c r="B194" s="296"/>
      <c r="C194" s="112" t="s">
        <v>870</v>
      </c>
      <c r="D194" s="152" t="e">
        <f>AVERAGE('Форма МО 2'!D153:CE153)</f>
        <v>#DIV/0!</v>
      </c>
    </row>
    <row r="195" spans="1:4" ht="18" customHeight="1" thickBot="1">
      <c r="A195" s="295"/>
      <c r="B195" s="296" t="s">
        <v>1044</v>
      </c>
      <c r="C195" s="112" t="s">
        <v>869</v>
      </c>
      <c r="D195" s="152">
        <f>SUM('Форма МО 2'!D154:CE154)</f>
        <v>376</v>
      </c>
    </row>
    <row r="196" spans="1:4" ht="17.25" customHeight="1" thickBot="1">
      <c r="A196" s="295"/>
      <c r="B196" s="296"/>
      <c r="C196" s="112" t="s">
        <v>870</v>
      </c>
      <c r="D196" s="152" t="e">
        <f>AVERAGE('Форма МО 2'!D155:CE155)</f>
        <v>#DIV/0!</v>
      </c>
    </row>
    <row r="197" spans="1:4" ht="15" customHeight="1" thickBot="1">
      <c r="A197" s="295"/>
      <c r="B197" s="296" t="s">
        <v>1045</v>
      </c>
      <c r="C197" s="112" t="s">
        <v>869</v>
      </c>
      <c r="D197" s="152">
        <f>SUM('Форма МО 2'!D156:CE156)</f>
        <v>195</v>
      </c>
    </row>
    <row r="198" spans="1:4" ht="18.75" customHeight="1" thickBot="1">
      <c r="A198" s="295"/>
      <c r="B198" s="296"/>
      <c r="C198" s="112" t="s">
        <v>870</v>
      </c>
      <c r="D198" s="152" t="e">
        <f>AVERAGE('Форма МО 2'!D157:CE157)</f>
        <v>#DIV/0!</v>
      </c>
    </row>
    <row r="199" spans="1:4" ht="20.25" customHeight="1" thickBot="1">
      <c r="A199" s="295"/>
      <c r="B199" s="296" t="s">
        <v>1046</v>
      </c>
      <c r="C199" s="112" t="s">
        <v>869</v>
      </c>
      <c r="D199" s="152">
        <f>COUNTIF('Форма МО 2'!D158:CE158,C199)</f>
        <v>0</v>
      </c>
    </row>
    <row r="200" spans="1:4" ht="15" customHeight="1" thickBot="1">
      <c r="A200" s="295"/>
      <c r="B200" s="296"/>
      <c r="C200" s="112" t="s">
        <v>870</v>
      </c>
      <c r="D200" s="152" t="e">
        <f>AVERAGE('Форма МО 2'!D159:CE159)</f>
        <v>#DIV/0!</v>
      </c>
    </row>
    <row r="201" spans="1:4" ht="15" customHeight="1" thickBot="1">
      <c r="A201" s="295"/>
      <c r="B201" s="296" t="s">
        <v>1047</v>
      </c>
      <c r="C201" s="112" t="s">
        <v>869</v>
      </c>
      <c r="D201" s="152">
        <f>COUNTIF('Форма МО 2'!D160:CE160,C201)</f>
        <v>0</v>
      </c>
    </row>
    <row r="202" spans="1:4" ht="15" customHeight="1" thickBot="1">
      <c r="A202" s="295"/>
      <c r="B202" s="296"/>
      <c r="C202" s="112" t="s">
        <v>870</v>
      </c>
      <c r="D202" s="152" t="e">
        <f>AVERAGE('Форма МО 2'!D161:CE161)</f>
        <v>#DIV/0!</v>
      </c>
    </row>
    <row r="203" spans="1:4" ht="23.25" customHeight="1" thickBot="1">
      <c r="A203" s="294" t="s">
        <v>1194</v>
      </c>
      <c r="B203" s="123" t="s">
        <v>1195</v>
      </c>
      <c r="C203" s="118" t="s">
        <v>870</v>
      </c>
      <c r="D203" s="152">
        <f>AVERAGE('Форма МО 2'!D162:CE162)</f>
        <v>88.6875</v>
      </c>
    </row>
    <row r="204" spans="1:4" ht="27" customHeight="1" thickBot="1">
      <c r="A204" s="294"/>
      <c r="B204" s="154" t="s">
        <v>1196</v>
      </c>
      <c r="C204" s="118" t="s">
        <v>1082</v>
      </c>
      <c r="D204" s="152">
        <f>AVERAGE('Форма МО 2'!D163:CE163)</f>
        <v>8.9</v>
      </c>
    </row>
    <row r="205" spans="1:4" ht="27" customHeight="1" thickBot="1">
      <c r="A205" s="294"/>
      <c r="B205" s="154" t="s">
        <v>1197</v>
      </c>
      <c r="C205" s="118" t="s">
        <v>1082</v>
      </c>
      <c r="D205" s="152">
        <f>AVERAGE('Форма МО 2'!D164:CE164)</f>
        <v>8.9250000000000007</v>
      </c>
    </row>
    <row r="206" spans="1:4" ht="27" customHeight="1" thickBot="1">
      <c r="A206" s="294"/>
      <c r="B206" s="124" t="s">
        <v>1198</v>
      </c>
      <c r="C206" s="118" t="s">
        <v>1082</v>
      </c>
      <c r="D206" s="152">
        <f>AVERAGE('Форма МО 2'!D165:CE165)</f>
        <v>8.9499999999999993</v>
      </c>
    </row>
    <row r="207" spans="1:4" ht="27" customHeight="1" thickBot="1">
      <c r="A207" s="294"/>
      <c r="B207" s="125" t="s">
        <v>1199</v>
      </c>
      <c r="C207" s="118" t="s">
        <v>1082</v>
      </c>
      <c r="D207" s="152">
        <f>AVERAGE('Форма МО 2'!D166:CE166)</f>
        <v>8.6999999999999993</v>
      </c>
    </row>
    <row r="208" spans="1:4" ht="27" customHeight="1" thickBot="1">
      <c r="A208" s="294"/>
      <c r="B208" s="126" t="s">
        <v>1200</v>
      </c>
      <c r="C208" s="127" t="s">
        <v>870</v>
      </c>
      <c r="D208" s="152">
        <f>AVERAGE('Форма МО 2'!D167:CE167)</f>
        <v>80.833333333333329</v>
      </c>
    </row>
    <row r="209" spans="1:4" ht="27" customHeight="1" thickBot="1">
      <c r="A209" s="294"/>
      <c r="B209" s="154" t="s">
        <v>1201</v>
      </c>
      <c r="C209" s="118" t="s">
        <v>1082</v>
      </c>
      <c r="D209" s="152">
        <f>AVERAGE('Форма МО 2'!D168:CE168)</f>
        <v>8.3000000000000007</v>
      </c>
    </row>
    <row r="210" spans="1:4" ht="27" customHeight="1" thickBot="1">
      <c r="A210" s="294"/>
      <c r="B210" s="154" t="s">
        <v>1202</v>
      </c>
      <c r="C210" s="118" t="s">
        <v>1082</v>
      </c>
      <c r="D210" s="152">
        <f>AVERAGE('Форма МО 2'!D169:CE169)</f>
        <v>7.3589743589743586</v>
      </c>
    </row>
    <row r="211" spans="1:4" ht="27" customHeight="1" thickBot="1">
      <c r="A211" s="294"/>
      <c r="B211" s="154" t="s">
        <v>1203</v>
      </c>
      <c r="C211" s="118" t="s">
        <v>1082</v>
      </c>
      <c r="D211" s="152">
        <f>AVERAGE('Форма МО 2'!D170:CE170)</f>
        <v>8.7750000000000004</v>
      </c>
    </row>
    <row r="212" spans="1:4" ht="27" customHeight="1" thickBot="1">
      <c r="A212" s="294"/>
      <c r="B212" s="126" t="s">
        <v>1204</v>
      </c>
      <c r="C212" s="118" t="s">
        <v>870</v>
      </c>
      <c r="D212" s="152">
        <f>AVERAGE('Форма МО 2'!D171:CE171)</f>
        <v>87</v>
      </c>
    </row>
    <row r="213" spans="1:4" ht="27" customHeight="1" thickBot="1">
      <c r="A213" s="294"/>
      <c r="B213" s="154" t="s">
        <v>1205</v>
      </c>
      <c r="C213" s="118" t="s">
        <v>1082</v>
      </c>
      <c r="D213" s="152">
        <f>AVERAGE('Форма МО 2'!D172:CE172)</f>
        <v>9.0512820512820511</v>
      </c>
    </row>
    <row r="214" spans="1:4" ht="27" customHeight="1" thickBot="1">
      <c r="A214" s="294"/>
      <c r="B214" s="154" t="s">
        <v>1206</v>
      </c>
      <c r="C214" s="118" t="s">
        <v>1082</v>
      </c>
      <c r="D214" s="152">
        <f>AVERAGE('Форма МО 2'!D173:CE173)</f>
        <v>9.0769230769230766</v>
      </c>
    </row>
    <row r="215" spans="1:4" ht="27" customHeight="1" thickBot="1">
      <c r="A215" s="294"/>
      <c r="B215" s="123" t="s">
        <v>1207</v>
      </c>
      <c r="C215" s="118" t="s">
        <v>1082</v>
      </c>
      <c r="D215" s="152">
        <f>AVERAGE('Форма МО 2'!D174:CE174)</f>
        <v>8.8249999999999993</v>
      </c>
    </row>
    <row r="216" spans="1:4" ht="27" customHeight="1" thickBot="1">
      <c r="A216" s="294"/>
      <c r="B216" s="154" t="s">
        <v>1206</v>
      </c>
      <c r="C216" s="118" t="s">
        <v>1082</v>
      </c>
      <c r="D216" s="152">
        <f>AVERAGE('Форма МО 2'!D175:CE175)</f>
        <v>8.7368421052631575</v>
      </c>
    </row>
    <row r="217" spans="1:4" ht="27" customHeight="1" thickBot="1">
      <c r="A217" s="294"/>
      <c r="B217" s="123" t="s">
        <v>1208</v>
      </c>
      <c r="C217" s="118" t="s">
        <v>870</v>
      </c>
      <c r="D217" s="152">
        <f>AVERAGE('Форма МО 2'!D176:CE176)</f>
        <v>79.249999999999972</v>
      </c>
    </row>
    <row r="218" spans="1:4" ht="27" customHeight="1" thickBot="1">
      <c r="A218" s="294"/>
      <c r="B218" s="154" t="s">
        <v>1209</v>
      </c>
      <c r="C218" s="118" t="s">
        <v>1082</v>
      </c>
      <c r="D218" s="152">
        <f>AVERAGE('Форма МО 2'!D177:CE177)</f>
        <v>6.9249999999999998</v>
      </c>
    </row>
    <row r="219" spans="1:4" ht="27" customHeight="1" thickBot="1">
      <c r="A219" s="294"/>
      <c r="B219" s="154" t="s">
        <v>1210</v>
      </c>
      <c r="C219" s="118" t="s">
        <v>1082</v>
      </c>
      <c r="D219" s="152">
        <f>AVERAGE('Форма МО 2'!D178:CE178)</f>
        <v>7.5250000000000004</v>
      </c>
    </row>
    <row r="220" spans="1:4" ht="27" customHeight="1" thickBot="1">
      <c r="A220" s="294"/>
      <c r="B220" s="154" t="s">
        <v>1211</v>
      </c>
      <c r="C220" s="118" t="s">
        <v>1082</v>
      </c>
      <c r="D220" s="152">
        <f>AVERAGE('Форма МО 2'!D179:CE179)</f>
        <v>9.3249999999999993</v>
      </c>
    </row>
    <row r="221" spans="1:4" ht="27" customHeight="1" thickBot="1">
      <c r="A221" s="294"/>
      <c r="B221" s="125" t="s">
        <v>1212</v>
      </c>
      <c r="C221" s="118" t="s">
        <v>1082</v>
      </c>
      <c r="D221" s="152">
        <f>AVERAGE('Форма МО 2'!D180:CE180)</f>
        <v>9.6315789473684212</v>
      </c>
    </row>
    <row r="222" spans="1:4" ht="27" customHeight="1" thickBot="1">
      <c r="A222" s="295" t="s">
        <v>1213</v>
      </c>
      <c r="B222" s="155" t="s">
        <v>1214</v>
      </c>
      <c r="C222" s="112" t="s">
        <v>1082</v>
      </c>
      <c r="D222" s="152">
        <f>AVERAGE('Форма МО 2'!D181:CE181)</f>
        <v>9.6750000000000007</v>
      </c>
    </row>
    <row r="223" spans="1:4" ht="27" customHeight="1" thickBot="1">
      <c r="A223" s="295"/>
      <c r="B223" s="155" t="s">
        <v>1215</v>
      </c>
      <c r="C223" s="112" t="s">
        <v>1082</v>
      </c>
      <c r="D223" s="152">
        <f>AVERAGE('Форма МО 2'!D182:CE182)</f>
        <v>9.65</v>
      </c>
    </row>
    <row r="224" spans="1:4" ht="27" customHeight="1" thickBot="1">
      <c r="A224" s="295"/>
      <c r="B224" s="155" t="s">
        <v>1216</v>
      </c>
      <c r="C224" s="112" t="s">
        <v>1082</v>
      </c>
      <c r="D224" s="152">
        <f>AVERAGE('Форма МО 2'!D183:CE183)</f>
        <v>9.4250000000000007</v>
      </c>
    </row>
    <row r="225" spans="1:4" ht="27" customHeight="1" thickBot="1">
      <c r="A225" s="295"/>
      <c r="B225" s="155" t="s">
        <v>1217</v>
      </c>
      <c r="C225" s="112" t="s">
        <v>1082</v>
      </c>
      <c r="D225" s="152">
        <f>AVERAGE('Форма МО 2'!D184:CE184)</f>
        <v>9.6999999999999993</v>
      </c>
    </row>
    <row r="226" spans="1:4" ht="27" customHeight="1" thickBot="1">
      <c r="A226" s="294" t="s">
        <v>996</v>
      </c>
      <c r="B226" s="123" t="s">
        <v>997</v>
      </c>
      <c r="C226" s="118" t="s">
        <v>870</v>
      </c>
      <c r="D226" s="152">
        <f>AVERAGE('Форма МО 2'!D185:CE185)</f>
        <v>85.654761904761941</v>
      </c>
    </row>
    <row r="227" spans="1:4" ht="21" customHeight="1" thickBot="1">
      <c r="A227" s="294"/>
      <c r="B227" s="365" t="s">
        <v>998</v>
      </c>
      <c r="C227" s="112" t="s">
        <v>1</v>
      </c>
      <c r="D227" s="152">
        <f>COUNTIF('Форма МО 2'!D186:CE186,C227)</f>
        <v>40</v>
      </c>
    </row>
    <row r="228" spans="1:4" ht="16.5" customHeight="1" thickBot="1">
      <c r="A228" s="294"/>
      <c r="B228" s="353"/>
      <c r="C228" s="112" t="s">
        <v>3</v>
      </c>
      <c r="D228" s="152">
        <f>COUNTIF('Форма МО 2'!D186:CE186,C228)</f>
        <v>0</v>
      </c>
    </row>
    <row r="229" spans="1:4" ht="27" customHeight="1" thickBot="1">
      <c r="A229" s="294"/>
      <c r="B229" s="365" t="s">
        <v>999</v>
      </c>
      <c r="C229" s="118" t="s">
        <v>1</v>
      </c>
      <c r="D229" s="152">
        <f>COUNTIF('Форма МО 2'!D187:CE187,C229)</f>
        <v>40</v>
      </c>
    </row>
    <row r="230" spans="1:4" ht="27" customHeight="1" thickBot="1">
      <c r="A230" s="294"/>
      <c r="B230" s="353"/>
      <c r="C230" s="118" t="s">
        <v>3</v>
      </c>
      <c r="D230" s="152">
        <f>COUNTIF('Форма МО 2'!D187:CE187,C230)</f>
        <v>0</v>
      </c>
    </row>
    <row r="231" spans="1:4" ht="27" customHeight="1" thickBot="1">
      <c r="A231" s="294"/>
      <c r="B231" s="365" t="s">
        <v>1000</v>
      </c>
      <c r="C231" s="118" t="s">
        <v>1</v>
      </c>
      <c r="D231" s="152">
        <f>COUNTIF('Форма МО 2'!D188:CE188,C231)</f>
        <v>40</v>
      </c>
    </row>
    <row r="232" spans="1:4" ht="27" customHeight="1" thickBot="1">
      <c r="A232" s="294"/>
      <c r="B232" s="353"/>
      <c r="C232" s="118" t="s">
        <v>3</v>
      </c>
      <c r="D232" s="152">
        <f>COUNTIF('Форма МО 2'!D188:CE188,C232)</f>
        <v>0</v>
      </c>
    </row>
    <row r="233" spans="1:4" ht="15" customHeight="1" thickBot="1">
      <c r="A233" s="294"/>
      <c r="B233" s="365" t="s">
        <v>1001</v>
      </c>
      <c r="C233" s="118" t="s">
        <v>1</v>
      </c>
      <c r="D233" s="152">
        <f>COUNTIF('Форма МО 2'!D189:CE189,C233)</f>
        <v>40</v>
      </c>
    </row>
    <row r="234" spans="1:4" ht="17.25" customHeight="1" thickBot="1">
      <c r="A234" s="294"/>
      <c r="B234" s="353"/>
      <c r="C234" s="118" t="s">
        <v>3</v>
      </c>
      <c r="D234" s="152">
        <f>COUNTIF('Форма МО 2'!D189:CE189,C234)</f>
        <v>0</v>
      </c>
    </row>
    <row r="235" spans="1:4" ht="27" customHeight="1" thickBot="1">
      <c r="A235" s="294"/>
      <c r="B235" s="365" t="s">
        <v>1002</v>
      </c>
      <c r="C235" s="118" t="s">
        <v>1</v>
      </c>
      <c r="D235" s="152">
        <f>COUNTIF('Форма МО 2'!D190:CE190,C235)</f>
        <v>40</v>
      </c>
    </row>
    <row r="236" spans="1:4" ht="27" customHeight="1" thickBot="1">
      <c r="A236" s="294"/>
      <c r="B236" s="353"/>
      <c r="C236" s="118" t="s">
        <v>3</v>
      </c>
      <c r="D236" s="152">
        <f>COUNTIF('Форма МО 2'!D190:CE190,C236)</f>
        <v>0</v>
      </c>
    </row>
    <row r="237" spans="1:4" ht="27" customHeight="1" thickBot="1">
      <c r="A237" s="294"/>
      <c r="B237" s="365" t="s">
        <v>982</v>
      </c>
      <c r="C237" s="112" t="s">
        <v>22</v>
      </c>
      <c r="D237" s="152">
        <f>COUNTIF('Форма МО 2'!D191:CE191,C237)</f>
        <v>9</v>
      </c>
    </row>
    <row r="238" spans="1:4" ht="27" customHeight="1" thickBot="1">
      <c r="A238" s="294"/>
      <c r="B238" s="353"/>
      <c r="C238" s="112" t="s">
        <v>3</v>
      </c>
      <c r="D238" s="152">
        <f>COUNTIF('Форма МО 2'!D191:CE191,C238)</f>
        <v>31</v>
      </c>
    </row>
    <row r="239" spans="1:4" ht="27" customHeight="1" thickBot="1">
      <c r="A239" s="294"/>
      <c r="B239" s="365" t="s">
        <v>1003</v>
      </c>
      <c r="C239" s="118" t="s">
        <v>1</v>
      </c>
      <c r="D239" s="152">
        <f>COUNTIF('Форма МО 2'!D192:CE192,C239)</f>
        <v>39</v>
      </c>
    </row>
    <row r="240" spans="1:4" ht="27" customHeight="1" thickBot="1">
      <c r="A240" s="294"/>
      <c r="B240" s="353"/>
      <c r="C240" s="118" t="s">
        <v>3</v>
      </c>
      <c r="D240" s="152">
        <f>COUNTIF('Форма МО 2'!D192:CE192,C240)</f>
        <v>0</v>
      </c>
    </row>
    <row r="241" spans="1:4" ht="27" customHeight="1" thickBot="1">
      <c r="A241" s="294"/>
      <c r="B241" s="123" t="s">
        <v>1004</v>
      </c>
      <c r="C241" s="118" t="s">
        <v>870</v>
      </c>
      <c r="D241" s="152">
        <f>AVERAGE('Форма МО 2'!D193:CE193)</f>
        <v>98.928571428571431</v>
      </c>
    </row>
    <row r="242" spans="1:4" ht="27" customHeight="1" thickBot="1">
      <c r="A242" s="294"/>
      <c r="B242" s="365" t="s">
        <v>1005</v>
      </c>
      <c r="C242" s="118" t="s">
        <v>1</v>
      </c>
      <c r="D242" s="152">
        <f>COUNTIF('Форма МО 2'!D194:CE194,C242)</f>
        <v>40</v>
      </c>
    </row>
    <row r="243" spans="1:4" ht="27" customHeight="1" thickBot="1">
      <c r="A243" s="294"/>
      <c r="B243" s="353"/>
      <c r="C243" s="118" t="s">
        <v>3</v>
      </c>
      <c r="D243" s="152">
        <f>COUNTIF('Форма МО 2'!D194:CE194,C243)</f>
        <v>0</v>
      </c>
    </row>
    <row r="244" spans="1:4" ht="27" customHeight="1" thickBot="1">
      <c r="A244" s="294"/>
      <c r="B244" s="365" t="s">
        <v>1006</v>
      </c>
      <c r="C244" s="118" t="s">
        <v>1</v>
      </c>
      <c r="D244" s="152">
        <f>COUNTIF('Форма МО 2'!D195:CE195,C244)</f>
        <v>40</v>
      </c>
    </row>
    <row r="245" spans="1:4" ht="27" customHeight="1" thickBot="1">
      <c r="A245" s="294"/>
      <c r="B245" s="353"/>
      <c r="C245" s="118" t="s">
        <v>3</v>
      </c>
      <c r="D245" s="152">
        <f>COUNTIF('Форма МО 2'!D195:CE195,C245)</f>
        <v>0</v>
      </c>
    </row>
    <row r="246" spans="1:4" ht="27" customHeight="1" thickBot="1">
      <c r="A246" s="294"/>
      <c r="B246" s="365" t="s">
        <v>1007</v>
      </c>
      <c r="C246" s="118" t="s">
        <v>1</v>
      </c>
      <c r="D246" s="152">
        <f>COUNTIF('Форма МО 2'!D196:CE196,C246)</f>
        <v>40</v>
      </c>
    </row>
    <row r="247" spans="1:4" ht="27" customHeight="1" thickBot="1">
      <c r="A247" s="294"/>
      <c r="B247" s="353"/>
      <c r="C247" s="118" t="s">
        <v>3</v>
      </c>
      <c r="D247" s="152">
        <f>COUNTIF('Форма МО 2'!D196:CE196,C247)</f>
        <v>0</v>
      </c>
    </row>
    <row r="248" spans="1:4" ht="27" customHeight="1" thickBot="1">
      <c r="A248" s="294"/>
      <c r="B248" s="365" t="s">
        <v>1008</v>
      </c>
      <c r="C248" s="118" t="s">
        <v>1</v>
      </c>
      <c r="D248" s="152">
        <f>COUNTIF('Форма МО 2'!D197:CE197,C248)</f>
        <v>40</v>
      </c>
    </row>
    <row r="249" spans="1:4" ht="27" customHeight="1" thickBot="1">
      <c r="A249" s="294"/>
      <c r="B249" s="353"/>
      <c r="C249" s="118" t="s">
        <v>3</v>
      </c>
      <c r="D249" s="152">
        <f>COUNTIF('Форма МО 2'!D197:CE197,C249)</f>
        <v>0</v>
      </c>
    </row>
    <row r="250" spans="1:4" ht="27" customHeight="1" thickBot="1">
      <c r="A250" s="294"/>
      <c r="B250" s="365" t="s">
        <v>1009</v>
      </c>
      <c r="C250" s="118" t="s">
        <v>1</v>
      </c>
      <c r="D250" s="152">
        <f>COUNTIF('Форма МО 2'!D198:CE198,C250)</f>
        <v>39</v>
      </c>
    </row>
    <row r="251" spans="1:4" ht="27" customHeight="1" thickBot="1">
      <c r="A251" s="294"/>
      <c r="B251" s="353"/>
      <c r="C251" s="118" t="s">
        <v>3</v>
      </c>
      <c r="D251" s="152">
        <f>COUNTIF('Форма МО 2'!D198:CE198,C251)</f>
        <v>1</v>
      </c>
    </row>
    <row r="252" spans="1:4" ht="27" customHeight="1" thickBot="1">
      <c r="A252" s="294"/>
      <c r="B252" s="365" t="s">
        <v>1010</v>
      </c>
      <c r="C252" s="118" t="s">
        <v>1</v>
      </c>
      <c r="D252" s="152">
        <f>COUNTIF('Форма МО 2'!D199:CE199,C252)</f>
        <v>38</v>
      </c>
    </row>
    <row r="253" spans="1:4" ht="27" customHeight="1" thickBot="1">
      <c r="A253" s="294"/>
      <c r="B253" s="353"/>
      <c r="C253" s="118" t="s">
        <v>3</v>
      </c>
      <c r="D253" s="152">
        <f>COUNTIF('Форма МО 2'!D199:CE199,C253)</f>
        <v>2</v>
      </c>
    </row>
    <row r="254" spans="1:4" ht="27" customHeight="1" thickBot="1">
      <c r="A254" s="294"/>
      <c r="B254" s="365" t="s">
        <v>1011</v>
      </c>
      <c r="C254" s="118" t="s">
        <v>1</v>
      </c>
      <c r="D254" s="152">
        <f>COUNTIF('Форма МО 2'!D200:CE200,C254)</f>
        <v>40</v>
      </c>
    </row>
    <row r="255" spans="1:4" ht="27" customHeight="1" thickBot="1">
      <c r="A255" s="294"/>
      <c r="B255" s="353"/>
      <c r="C255" s="118" t="s">
        <v>3</v>
      </c>
      <c r="D255" s="152">
        <f>COUNTIF('Форма МО 2'!D200:CE200,C255)</f>
        <v>0</v>
      </c>
    </row>
    <row r="256" spans="1:4" ht="27" customHeight="1" thickBot="1">
      <c r="A256" s="294"/>
      <c r="B256" s="123" t="s">
        <v>1012</v>
      </c>
      <c r="C256" s="118" t="s">
        <v>870</v>
      </c>
      <c r="D256" s="152">
        <f>AVERAGE('Форма МО 2'!D201:CE201,C256)</f>
        <v>100</v>
      </c>
    </row>
    <row r="257" spans="1:4" ht="27" customHeight="1" thickBot="1">
      <c r="A257" s="294"/>
      <c r="B257" s="365" t="s">
        <v>1013</v>
      </c>
      <c r="C257" s="118" t="s">
        <v>1</v>
      </c>
      <c r="D257" s="152">
        <f>COUNTIF('Форма МО 2'!D202:CE202,C257)</f>
        <v>40</v>
      </c>
    </row>
    <row r="258" spans="1:4" ht="27" customHeight="1" thickBot="1">
      <c r="A258" s="294"/>
      <c r="B258" s="353"/>
      <c r="C258" s="118" t="s">
        <v>3</v>
      </c>
      <c r="D258" s="152">
        <f>COUNTIF('Форма МО 2'!D202:CE202,C258)</f>
        <v>0</v>
      </c>
    </row>
    <row r="259" spans="1:4" ht="27" customHeight="1" thickBot="1">
      <c r="A259" s="294"/>
      <c r="B259" s="365" t="s">
        <v>1014</v>
      </c>
      <c r="C259" s="118" t="s">
        <v>1</v>
      </c>
      <c r="D259" s="152">
        <f>COUNTIF('Форма МО 2'!D203:CE203,C259)</f>
        <v>40</v>
      </c>
    </row>
    <row r="260" spans="1:4" ht="27" customHeight="1" thickBot="1">
      <c r="A260" s="294"/>
      <c r="B260" s="353"/>
      <c r="C260" s="118" t="s">
        <v>3</v>
      </c>
      <c r="D260" s="152">
        <f>COUNTIF('Форма МО 2'!D203:CE203,C260)</f>
        <v>0</v>
      </c>
    </row>
    <row r="261" spans="1:4" ht="27" customHeight="1" thickBot="1">
      <c r="A261" s="294"/>
      <c r="B261" s="365" t="s">
        <v>1015</v>
      </c>
      <c r="C261" s="118" t="s">
        <v>1</v>
      </c>
      <c r="D261" s="152">
        <f>COUNTIF('Форма МО 2'!D204:CE204,C261)</f>
        <v>40</v>
      </c>
    </row>
    <row r="262" spans="1:4" ht="27" customHeight="1" thickBot="1">
      <c r="A262" s="294"/>
      <c r="B262" s="353"/>
      <c r="C262" s="118" t="s">
        <v>3</v>
      </c>
      <c r="D262" s="152">
        <f>COUNTIF('Форма МО 2'!D204:CE204,C262)</f>
        <v>0</v>
      </c>
    </row>
    <row r="263" spans="1:4" ht="27" customHeight="1" thickBot="1">
      <c r="A263" s="294"/>
      <c r="B263" s="365" t="s">
        <v>1016</v>
      </c>
      <c r="C263" s="118" t="s">
        <v>1</v>
      </c>
      <c r="D263" s="152">
        <f>COUNTIF('Форма МО 2'!D205:CE205,C263)</f>
        <v>40</v>
      </c>
    </row>
    <row r="264" spans="1:4" ht="27" customHeight="1" thickBot="1">
      <c r="A264" s="294"/>
      <c r="B264" s="353"/>
      <c r="C264" s="118" t="s">
        <v>3</v>
      </c>
      <c r="D264" s="152">
        <f>COUNTIF('Форма МО 2'!D205:CE205,C264)</f>
        <v>0</v>
      </c>
    </row>
    <row r="265" spans="1:4" ht="27" customHeight="1" thickBot="1">
      <c r="A265" s="294"/>
      <c r="B265" s="365" t="s">
        <v>1017</v>
      </c>
      <c r="C265" s="118" t="s">
        <v>1</v>
      </c>
      <c r="D265" s="152">
        <f>COUNTIF('Форма МО 2'!D206:CE206,C265)</f>
        <v>40</v>
      </c>
    </row>
    <row r="266" spans="1:4" ht="27" customHeight="1" thickBot="1">
      <c r="A266" s="294"/>
      <c r="B266" s="353"/>
      <c r="C266" s="118" t="s">
        <v>3</v>
      </c>
      <c r="D266" s="152">
        <f>COUNTIF('Форма МО 2'!D206:CE206,C266)</f>
        <v>0</v>
      </c>
    </row>
    <row r="267" spans="1:4" ht="27" customHeight="1" thickBot="1">
      <c r="A267" s="294"/>
      <c r="B267" s="365" t="s">
        <v>1018</v>
      </c>
      <c r="C267" s="118" t="s">
        <v>1</v>
      </c>
      <c r="D267" s="152">
        <f>COUNTIF('Форма МО 2'!D207:CE207,C267)</f>
        <v>38</v>
      </c>
    </row>
    <row r="268" spans="1:4" ht="27" customHeight="1" thickBot="1">
      <c r="A268" s="294"/>
      <c r="B268" s="353"/>
      <c r="C268" s="118" t="s">
        <v>3</v>
      </c>
      <c r="D268" s="152">
        <f>COUNTIF('Форма МО 2'!D207:CE207,C268)</f>
        <v>0</v>
      </c>
    </row>
    <row r="269" spans="1:4" ht="27" customHeight="1" thickBot="1">
      <c r="A269" s="294"/>
      <c r="B269" s="365" t="s">
        <v>1019</v>
      </c>
      <c r="C269" s="118" t="s">
        <v>1</v>
      </c>
      <c r="D269" s="152">
        <f>COUNTIF('Форма МО 2'!D208:CE208,C269)</f>
        <v>40</v>
      </c>
    </row>
    <row r="270" spans="1:4" ht="27" customHeight="1" thickBot="1">
      <c r="A270" s="294"/>
      <c r="B270" s="353"/>
      <c r="C270" s="118" t="s">
        <v>3</v>
      </c>
      <c r="D270" s="152">
        <f>COUNTIF('Форма МО 2'!D208:CE208,C270)</f>
        <v>0</v>
      </c>
    </row>
    <row r="271" spans="1:4" ht="27" customHeight="1" thickBot="1">
      <c r="A271" s="294"/>
      <c r="B271" s="365" t="s">
        <v>1020</v>
      </c>
      <c r="C271" s="118" t="s">
        <v>1</v>
      </c>
      <c r="D271" s="152">
        <f>COUNTIF('Форма МО 2'!D209:CE209,C271)</f>
        <v>40</v>
      </c>
    </row>
    <row r="272" spans="1:4" ht="27" customHeight="1" thickBot="1">
      <c r="A272" s="294"/>
      <c r="B272" s="353"/>
      <c r="C272" s="118" t="s">
        <v>3</v>
      </c>
      <c r="D272" s="152">
        <f>COUNTIF('Форма МО 2'!D209:CE209,C272)</f>
        <v>0</v>
      </c>
    </row>
    <row r="273" spans="1:4" ht="27" customHeight="1" thickBot="1">
      <c r="A273" s="294"/>
      <c r="B273" s="365" t="s">
        <v>1021</v>
      </c>
      <c r="C273" s="118" t="s">
        <v>1</v>
      </c>
      <c r="D273" s="152">
        <f>COUNTIF('Форма МО 2'!D210:CE210,C273)</f>
        <v>40</v>
      </c>
    </row>
    <row r="274" spans="1:4" ht="27" customHeight="1" thickBot="1">
      <c r="A274" s="294"/>
      <c r="B274" s="353"/>
      <c r="C274" s="118" t="s">
        <v>3</v>
      </c>
      <c r="D274" s="152">
        <f>COUNTIF('Форма МО 2'!D210:CE210,C274)</f>
        <v>0</v>
      </c>
    </row>
    <row r="275" spans="1:4" ht="27" customHeight="1" thickBot="1">
      <c r="A275" s="294"/>
      <c r="B275" s="365" t="s">
        <v>1022</v>
      </c>
      <c r="C275" s="118" t="s">
        <v>1</v>
      </c>
      <c r="D275" s="152">
        <f>COUNTIF('Форма МО 2'!D211:CE211,C275)</f>
        <v>40</v>
      </c>
    </row>
    <row r="276" spans="1:4" ht="27" customHeight="1" thickBot="1">
      <c r="A276" s="294"/>
      <c r="B276" s="353"/>
      <c r="C276" s="118" t="s">
        <v>3</v>
      </c>
      <c r="D276" s="152">
        <f>COUNTIF('Форма МО 2'!D211:CE211,C276)</f>
        <v>0</v>
      </c>
    </row>
    <row r="277" spans="1:4" ht="27" customHeight="1" thickBot="1">
      <c r="A277" s="294"/>
      <c r="B277" s="365" t="s">
        <v>1023</v>
      </c>
      <c r="C277" s="118" t="s">
        <v>1</v>
      </c>
      <c r="D277" s="152">
        <f>COUNTIF('Форма МО 2'!D212:CE212,C277)</f>
        <v>40</v>
      </c>
    </row>
    <row r="278" spans="1:4" ht="27" customHeight="1" thickBot="1">
      <c r="A278" s="294"/>
      <c r="B278" s="353"/>
      <c r="C278" s="118" t="s">
        <v>3</v>
      </c>
      <c r="D278" s="152">
        <f>COUNTIF('Форма МО 2'!D212:CE212,C278)</f>
        <v>0</v>
      </c>
    </row>
    <row r="279" spans="1:4" ht="27" customHeight="1">
      <c r="A279" s="364"/>
      <c r="B279" s="366" t="s">
        <v>1024</v>
      </c>
      <c r="C279" s="160" t="s">
        <v>1</v>
      </c>
      <c r="D279" s="161">
        <f>COUNTIF('Форма МО 2'!D213:CE213,C279)</f>
        <v>40</v>
      </c>
    </row>
    <row r="280" spans="1:4" ht="27" customHeight="1" thickBot="1">
      <c r="A280" s="162"/>
      <c r="B280" s="367"/>
      <c r="C280" s="163" t="s">
        <v>3</v>
      </c>
      <c r="D280" s="164">
        <f>COUNTIF('Форма МО 2'!D213:CE213,C280)</f>
        <v>0</v>
      </c>
    </row>
  </sheetData>
  <sheetProtection sheet="1" objects="1" scenarios="1"/>
  <mergeCells count="134">
    <mergeCell ref="B275:B276"/>
    <mergeCell ref="B277:B278"/>
    <mergeCell ref="B269:B270"/>
    <mergeCell ref="B271:B272"/>
    <mergeCell ref="B261:B262"/>
    <mergeCell ref="B242:B243"/>
    <mergeCell ref="B244:B245"/>
    <mergeCell ref="B246:B247"/>
    <mergeCell ref="B248:B249"/>
    <mergeCell ref="B250:B251"/>
    <mergeCell ref="B273:B274"/>
    <mergeCell ref="A181:A192"/>
    <mergeCell ref="B181:B182"/>
    <mergeCell ref="B183:B184"/>
    <mergeCell ref="B113:B114"/>
    <mergeCell ref="B116:B117"/>
    <mergeCell ref="B118:B119"/>
    <mergeCell ref="B120:B121"/>
    <mergeCell ref="B99:B100"/>
    <mergeCell ref="B101:B102"/>
    <mergeCell ref="B103:B104"/>
    <mergeCell ref="B105:B106"/>
    <mergeCell ref="B107:B108"/>
    <mergeCell ref="B185:B186"/>
    <mergeCell ref="B187:B188"/>
    <mergeCell ref="B189:B190"/>
    <mergeCell ref="B151:B152"/>
    <mergeCell ref="A169:A172"/>
    <mergeCell ref="B169:B170"/>
    <mergeCell ref="B171:B172"/>
    <mergeCell ref="A173:A180"/>
    <mergeCell ref="B173:B174"/>
    <mergeCell ref="B175:B176"/>
    <mergeCell ref="B177:B178"/>
    <mergeCell ref="B179:B180"/>
    <mergeCell ref="A203:A221"/>
    <mergeCell ref="A222:A225"/>
    <mergeCell ref="A226:A279"/>
    <mergeCell ref="A193:A202"/>
    <mergeCell ref="B193:B194"/>
    <mergeCell ref="B195:B196"/>
    <mergeCell ref="B197:B198"/>
    <mergeCell ref="B199:B200"/>
    <mergeCell ref="B201:B202"/>
    <mergeCell ref="B227:B228"/>
    <mergeCell ref="B229:B230"/>
    <mergeCell ref="B231:B232"/>
    <mergeCell ref="B233:B234"/>
    <mergeCell ref="B235:B236"/>
    <mergeCell ref="B237:B238"/>
    <mergeCell ref="B239:B240"/>
    <mergeCell ref="B252:B253"/>
    <mergeCell ref="B254:B255"/>
    <mergeCell ref="B257:B258"/>
    <mergeCell ref="B259:B260"/>
    <mergeCell ref="B279:B280"/>
    <mergeCell ref="B263:B264"/>
    <mergeCell ref="B265:B266"/>
    <mergeCell ref="B267:B268"/>
    <mergeCell ref="A153:A168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91:B92"/>
    <mergeCell ref="A103:A122"/>
    <mergeCell ref="A124:A152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22:B123"/>
    <mergeCell ref="B95:B96"/>
    <mergeCell ref="B35:B36"/>
    <mergeCell ref="B43:B44"/>
    <mergeCell ref="B45:B46"/>
    <mergeCell ref="B47:B48"/>
    <mergeCell ref="B52:B53"/>
    <mergeCell ref="A58:A101"/>
    <mergeCell ref="B81:B82"/>
    <mergeCell ref="B85:B86"/>
    <mergeCell ref="B89:B90"/>
    <mergeCell ref="B93:B94"/>
    <mergeCell ref="B97:B98"/>
    <mergeCell ref="B58:B59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3:B84"/>
    <mergeCell ref="B87:B88"/>
    <mergeCell ref="B39:B40"/>
    <mergeCell ref="B54:B55"/>
    <mergeCell ref="B56:B57"/>
    <mergeCell ref="A52:A57"/>
    <mergeCell ref="B23:B24"/>
    <mergeCell ref="B27:B28"/>
    <mergeCell ref="B31:B32"/>
    <mergeCell ref="A1:B1"/>
    <mergeCell ref="A2:A51"/>
    <mergeCell ref="B25:B26"/>
    <mergeCell ref="B29:B30"/>
    <mergeCell ref="B33:B34"/>
    <mergeCell ref="B37:B38"/>
    <mergeCell ref="B2:B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41:B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Форма МО 1</vt:lpstr>
      <vt:lpstr>Форма МО 2</vt:lpstr>
      <vt:lpstr>Свод (автоматический)1</vt:lpstr>
      <vt:lpstr>Свод (автоматический)2</vt:lpstr>
      <vt:lpstr>'Форма МО 1'!_ФильтрБазыДанных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</dc:creator>
  <cp:lastModifiedBy>superuser</cp:lastModifiedBy>
  <cp:revision>0</cp:revision>
  <dcterms:created xsi:type="dcterms:W3CDTF">2015-06-05T18:19:34Z</dcterms:created>
  <dcterms:modified xsi:type="dcterms:W3CDTF">2022-04-26T14:05:05Z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